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ihdom-my.sharepoint.com/personal/amen_a_jmihdom_sa/Documents/الموقع الألكتروني/"/>
    </mc:Choice>
  </mc:AlternateContent>
  <xr:revisionPtr revIDLastSave="0" documentId="8_{E3E434CD-D40F-42C0-9B31-11C31DD836E8}" xr6:coauthVersionLast="47" xr6:coauthVersionMax="47" xr10:uidLastSave="{00000000-0000-0000-0000-000000000000}"/>
  <bookViews>
    <workbookView xWindow="-120" yWindow="-120" windowWidth="20730" windowHeight="11160" firstSheet="3" activeTab="2" xr2:uid="{980BF9A9-4F5F-4D55-8E77-73B029C3CA17}"/>
  </bookViews>
  <sheets>
    <sheet name="إدارة التنمية الاجتماعية" sheetId="3" r:id="rId1"/>
    <sheet name="إدارة البرامج والتمكين" sheetId="7" r:id="rId2"/>
    <sheet name="Sheet1" sheetId="10" r:id="rId3"/>
    <sheet name="خطة الحوكمة" sheetId="8" r:id="rId4"/>
    <sheet name="خطة تنمية الادارة المالية " sheetId="5" r:id="rId5"/>
    <sheet name="خطة الاتصال المؤسسي" sheetId="4" r:id="rId6"/>
    <sheet name="خطة تقنية المعلومات" sheetId="9" r:id="rId7"/>
  </sheets>
  <externalReferences>
    <externalReference r:id="rId8"/>
  </externalReferences>
  <definedNames>
    <definedName name="_xlcn.WorksheetConnection_الخطةالتشغيليةلادارةالتنميةالاجتماعية2022.xlsxTypes_of_Assets" hidden="1">[1]!Types_of_Assets[#Data]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ypes_of_Assets" name="Types_of_Assets" connection="WorksheetConnection_الخطة التشغيلية لادارة التنمية الاجتماعية 2022.xlsx!Types_of_Assets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101" i="10" l="1"/>
  <c r="AN101" i="10"/>
  <c r="AM101" i="10"/>
  <c r="AL101" i="10"/>
  <c r="AK101" i="10"/>
  <c r="AJ101" i="10"/>
  <c r="AI101" i="10"/>
  <c r="AH101" i="10"/>
  <c r="AG101" i="10"/>
  <c r="AF101" i="10"/>
  <c r="AE101" i="10"/>
  <c r="AD101" i="10"/>
  <c r="AC101" i="10"/>
  <c r="Q101" i="10"/>
  <c r="P101" i="10"/>
  <c r="O101" i="10"/>
  <c r="AQ84" i="10"/>
  <c r="AP84" i="10"/>
  <c r="AO84" i="10"/>
  <c r="AN84" i="10"/>
  <c r="AM84" i="10"/>
  <c r="AL84" i="10"/>
  <c r="AK84" i="10"/>
  <c r="AJ84" i="10"/>
  <c r="AH84" i="10"/>
  <c r="AG84" i="10"/>
  <c r="U84" i="10"/>
  <c r="T84" i="10"/>
  <c r="S84" i="10"/>
  <c r="AR83" i="10"/>
  <c r="AR84" i="10" s="1"/>
  <c r="AI83" i="10"/>
  <c r="AS83" i="10" s="1"/>
  <c r="AS82" i="10"/>
  <c r="AS81" i="10"/>
  <c r="AS80" i="10"/>
  <c r="AR73" i="10"/>
  <c r="AQ73" i="10"/>
  <c r="AP73" i="10"/>
  <c r="AO73" i="10"/>
  <c r="AN73" i="10"/>
  <c r="AM73" i="10"/>
  <c r="AL73" i="10"/>
  <c r="AK73" i="10"/>
  <c r="AJ73" i="10"/>
  <c r="AI73" i="10"/>
  <c r="AH73" i="10"/>
  <c r="AG73" i="10"/>
  <c r="AS72" i="10"/>
  <c r="AS71" i="10"/>
  <c r="AS70" i="10"/>
  <c r="AS69" i="10"/>
  <c r="AS68" i="10"/>
  <c r="AS67" i="10"/>
  <c r="AS66" i="10"/>
  <c r="AS65" i="10"/>
  <c r="AS64" i="10"/>
  <c r="AS63" i="10"/>
  <c r="AS62" i="10"/>
  <c r="N54" i="10"/>
  <c r="G54" i="10"/>
  <c r="P53" i="10"/>
  <c r="O53" i="10"/>
  <c r="P52" i="10"/>
  <c r="O52" i="10"/>
  <c r="P51" i="10"/>
  <c r="O51" i="10"/>
  <c r="P50" i="10"/>
  <c r="O50" i="10"/>
  <c r="P49" i="10"/>
  <c r="O49" i="10"/>
  <c r="P48" i="10"/>
  <c r="O48" i="10"/>
  <c r="P47" i="10"/>
  <c r="O47" i="10"/>
  <c r="P46" i="10"/>
  <c r="O46" i="10"/>
  <c r="P45" i="10"/>
  <c r="O45" i="10"/>
  <c r="P44" i="10"/>
  <c r="O44" i="10"/>
  <c r="P43" i="10"/>
  <c r="P54" i="10" s="1"/>
  <c r="O43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Q36" i="10"/>
  <c r="AO35" i="10"/>
  <c r="AO34" i="10"/>
  <c r="AO33" i="10"/>
  <c r="AO32" i="10"/>
  <c r="AO31" i="10"/>
  <c r="AO30" i="10"/>
  <c r="AO28" i="10"/>
  <c r="AO27" i="10"/>
  <c r="AO26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Q17" i="10"/>
  <c r="AO14" i="10"/>
  <c r="AO13" i="10"/>
  <c r="AO12" i="10"/>
  <c r="AO11" i="10"/>
  <c r="AO10" i="10"/>
  <c r="AO9" i="10"/>
  <c r="AO8" i="10"/>
  <c r="AO7" i="10"/>
  <c r="AO6" i="10"/>
  <c r="AO5" i="10"/>
  <c r="AI16" i="4"/>
  <c r="AH16" i="4"/>
  <c r="AJ16" i="4"/>
  <c r="AK16" i="4"/>
  <c r="AL16" i="4"/>
  <c r="AM16" i="4"/>
  <c r="AN16" i="4"/>
  <c r="AO16" i="4"/>
  <c r="AP16" i="4"/>
  <c r="AQ16" i="4"/>
  <c r="AR16" i="4"/>
  <c r="AS16" i="4"/>
  <c r="AG16" i="4"/>
  <c r="AS6" i="8"/>
  <c r="AS7" i="8"/>
  <c r="AS8" i="8"/>
  <c r="AS5" i="8"/>
  <c r="AH9" i="8"/>
  <c r="AI9" i="8"/>
  <c r="AJ9" i="8"/>
  <c r="AK9" i="8"/>
  <c r="AL9" i="8"/>
  <c r="AM9" i="8"/>
  <c r="AN9" i="8"/>
  <c r="AO9" i="8"/>
  <c r="AP9" i="8"/>
  <c r="AQ9" i="8"/>
  <c r="AR9" i="8"/>
  <c r="AG9" i="8"/>
  <c r="AO14" i="9"/>
  <c r="O14" i="9"/>
  <c r="P14" i="9"/>
  <c r="Q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T9" i="8"/>
  <c r="U9" i="8"/>
  <c r="S9" i="8"/>
  <c r="AR8" i="8"/>
  <c r="AI8" i="8"/>
  <c r="P6" i="5"/>
  <c r="P7" i="5"/>
  <c r="P8" i="5"/>
  <c r="P9" i="5"/>
  <c r="P10" i="5"/>
  <c r="P11" i="5"/>
  <c r="P12" i="5"/>
  <c r="P13" i="5"/>
  <c r="P14" i="5"/>
  <c r="P15" i="5"/>
  <c r="O6" i="5"/>
  <c r="O7" i="5"/>
  <c r="O8" i="5"/>
  <c r="O9" i="5"/>
  <c r="O10" i="5"/>
  <c r="O11" i="5"/>
  <c r="O12" i="5"/>
  <c r="O13" i="5"/>
  <c r="O14" i="5"/>
  <c r="O15" i="5"/>
  <c r="O5" i="5"/>
  <c r="AN16" i="7"/>
  <c r="AM16" i="7"/>
  <c r="AL16" i="7"/>
  <c r="AK16" i="7"/>
  <c r="AJ16" i="7"/>
  <c r="AI16" i="7"/>
  <c r="AH16" i="7"/>
  <c r="AG16" i="7"/>
  <c r="AF16" i="7"/>
  <c r="AE16" i="7"/>
  <c r="AD16" i="7"/>
  <c r="AC16" i="7"/>
  <c r="Q16" i="7"/>
  <c r="AO15" i="7"/>
  <c r="AO14" i="7"/>
  <c r="AO13" i="7"/>
  <c r="AO12" i="7"/>
  <c r="AO11" i="7"/>
  <c r="AO10" i="7"/>
  <c r="AO8" i="7"/>
  <c r="AO7" i="7"/>
  <c r="AO6" i="7"/>
  <c r="O54" i="10" l="1"/>
  <c r="AS73" i="10"/>
  <c r="AO36" i="10"/>
  <c r="AO17" i="10"/>
  <c r="AI84" i="10"/>
  <c r="AS84" i="10" s="1"/>
  <c r="AO16" i="7"/>
  <c r="AS9" i="8"/>
  <c r="O16" i="5"/>
  <c r="N16" i="5"/>
  <c r="G16" i="5"/>
  <c r="P5" i="5"/>
  <c r="P16" i="5" l="1"/>
  <c r="AS15" i="4"/>
  <c r="AS14" i="4"/>
  <c r="AS13" i="4"/>
  <c r="AS12" i="4"/>
  <c r="AS11" i="4"/>
  <c r="AS10" i="4"/>
  <c r="AS9" i="4"/>
  <c r="AS8" i="4"/>
  <c r="AS7" i="4"/>
  <c r="AS6" i="4"/>
  <c r="AS5" i="4"/>
  <c r="AN17" i="3"/>
  <c r="AM17" i="3"/>
  <c r="AL17" i="3"/>
  <c r="AK17" i="3"/>
  <c r="AJ17" i="3"/>
  <c r="AI17" i="3"/>
  <c r="AH17" i="3"/>
  <c r="AG17" i="3"/>
  <c r="AF17" i="3"/>
  <c r="AE17" i="3"/>
  <c r="AD17" i="3"/>
  <c r="AC17" i="3"/>
  <c r="Q17" i="3"/>
  <c r="AO14" i="3"/>
  <c r="AO13" i="3"/>
  <c r="AO12" i="3"/>
  <c r="AO11" i="3"/>
  <c r="AO10" i="3"/>
  <c r="AO9" i="3"/>
  <c r="AO8" i="3"/>
  <c r="AO7" i="3"/>
  <c r="AO6" i="3"/>
  <c r="AO5" i="3"/>
  <c r="AO1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ABDULHADI ALOTAIBI</author>
  </authors>
  <commentList>
    <comment ref="Z4" authorId="0" shapeId="0" xr:uid="{76505718-7EDA-4F00-87E6-AB5B56FC65DE}">
      <text>
        <r>
          <rPr>
            <sz val="10"/>
            <color rgb="FF000000"/>
            <rFont val="Tahoma"/>
            <family val="2"/>
          </rPr>
          <t>تسويق جديد</t>
        </r>
      </text>
    </comment>
    <comment ref="AA4" authorId="0" shapeId="0" xr:uid="{54116446-4CF0-40EC-98FA-EB80D6A2265E}">
      <text>
        <r>
          <rPr>
            <sz val="10"/>
            <color rgb="FF000000"/>
            <rFont val="Tahoma"/>
            <family val="2"/>
          </rPr>
          <t>رصيد مرحل من سنة سابقة</t>
        </r>
      </text>
    </comment>
    <comment ref="AB4" authorId="0" shapeId="0" xr:uid="{3D3D79DE-AC34-4739-A905-2FD190D05577}">
      <text>
        <r>
          <rPr>
            <b/>
            <sz val="10"/>
            <color rgb="FF000000"/>
            <rFont val="Tahoma"/>
            <family val="2"/>
          </rPr>
          <t>من إيرادات الأوقاف والإستثمارات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ABDULHADI ALOTAIBI</author>
  </authors>
  <commentList>
    <comment ref="Z4" authorId="0" shapeId="0" xr:uid="{B4E38AFA-D0F6-48CA-8626-94AFACA80DAF}">
      <text>
        <r>
          <rPr>
            <sz val="10"/>
            <color rgb="FF000000"/>
            <rFont val="Tahoma"/>
            <family val="2"/>
          </rPr>
          <t>تسويق جديد</t>
        </r>
      </text>
    </comment>
    <comment ref="AA4" authorId="0" shapeId="0" xr:uid="{1CD80499-C867-4F6C-9F25-7F0AFA3C91F6}">
      <text>
        <r>
          <rPr>
            <sz val="10"/>
            <color rgb="FF000000"/>
            <rFont val="Tahoma"/>
            <family val="2"/>
          </rPr>
          <t>رصيد مرحل من سنة سابقة</t>
        </r>
      </text>
    </comment>
    <comment ref="AB4" authorId="0" shapeId="0" xr:uid="{822EFA5F-5A11-4A58-9AAB-13D558B04648}">
      <text>
        <r>
          <rPr>
            <b/>
            <sz val="10"/>
            <color rgb="FF000000"/>
            <rFont val="Tahoma"/>
            <family val="2"/>
          </rPr>
          <t>من إيرادات الأوقاف والإستثمارات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ABDULHADI ALOTAIBI</author>
  </authors>
  <commentList>
    <comment ref="Z4" authorId="0" shapeId="0" xr:uid="{3F400720-2A83-F244-BBE7-50E3FCC48F4B}">
      <text>
        <r>
          <rPr>
            <sz val="10"/>
            <color rgb="FF000000"/>
            <rFont val="Tahoma"/>
            <family val="2"/>
          </rPr>
          <t>تسويق جديد</t>
        </r>
      </text>
    </comment>
    <comment ref="AA4" authorId="0" shapeId="0" xr:uid="{F4FAD15A-1754-D941-B1D5-60881C5CAF92}">
      <text>
        <r>
          <rPr>
            <sz val="10"/>
            <color rgb="FF000000"/>
            <rFont val="Tahoma"/>
            <family val="2"/>
          </rPr>
          <t>رصيد مرحل من سنة سابقة</t>
        </r>
      </text>
    </comment>
    <comment ref="AB4" authorId="0" shapeId="0" xr:uid="{E2D74EC9-B9CA-C94D-87FA-E3F431D7E91D}">
      <text>
        <r>
          <rPr>
            <b/>
            <sz val="10"/>
            <color rgb="FF000000"/>
            <rFont val="Tahoma"/>
            <family val="2"/>
          </rPr>
          <t>من إيرادات الأوقاف والإستثمارات</t>
        </r>
      </text>
    </comment>
    <comment ref="Z24" authorId="0" shapeId="0" xr:uid="{C8535A1C-33B4-F94C-A6AE-C0D3F558355B}">
      <text>
        <r>
          <rPr>
            <sz val="10"/>
            <color rgb="FF000000"/>
            <rFont val="Tahoma"/>
            <family val="2"/>
          </rPr>
          <t>تسويق جديد</t>
        </r>
      </text>
    </comment>
    <comment ref="AA24" authorId="0" shapeId="0" xr:uid="{539FD131-B893-C749-BE41-B1B17ABC8A1A}">
      <text>
        <r>
          <rPr>
            <sz val="10"/>
            <color rgb="FF000000"/>
            <rFont val="Tahoma"/>
            <family val="2"/>
          </rPr>
          <t>رصيد مرحل من سنة سابقة</t>
        </r>
      </text>
    </comment>
    <comment ref="AB24" authorId="0" shapeId="0" xr:uid="{16237CB3-D1E6-D14B-863F-C24E34D756D5}">
      <text>
        <r>
          <rPr>
            <b/>
            <sz val="10"/>
            <color rgb="FF000000"/>
            <rFont val="Tahoma"/>
            <family val="2"/>
          </rPr>
          <t>من إيرادات الأوقاف والإستثمارات</t>
        </r>
      </text>
    </comment>
    <comment ref="Z42" authorId="0" shapeId="0" xr:uid="{D5AFA4A0-CCE1-7947-98EE-9965F02A0C0E}">
      <text>
        <r>
          <rPr>
            <sz val="10"/>
            <color rgb="FF000000"/>
            <rFont val="Tahoma"/>
            <family val="2"/>
          </rPr>
          <t>تسويق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جديد</t>
        </r>
      </text>
    </comment>
    <comment ref="AA42" authorId="0" shapeId="0" xr:uid="{6510C4D2-BABF-1640-B81A-1A6CEABF2A62}">
      <text>
        <r>
          <rPr>
            <sz val="10"/>
            <color rgb="FF000000"/>
            <rFont val="Tahoma"/>
            <family val="2"/>
          </rPr>
          <t>رصيد مرحل من سنة سابقة</t>
        </r>
      </text>
    </comment>
    <comment ref="AB42" authorId="0" shapeId="0" xr:uid="{C7422E7E-EA52-9549-99F7-94EEFD28CE0A}">
      <text>
        <r>
          <rPr>
            <b/>
            <sz val="10"/>
            <color rgb="FF000000"/>
            <rFont val="Tahoma"/>
            <family val="2"/>
          </rPr>
          <t>من</t>
        </r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>إيرادات</t>
        </r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>الأوقاف</t>
        </r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>والإستثمارات</t>
        </r>
      </text>
    </comment>
    <comment ref="Z91" authorId="0" shapeId="0" xr:uid="{1890BED3-12D1-F041-9B54-75A7C3A25BC7}">
      <text>
        <r>
          <rPr>
            <sz val="10"/>
            <color rgb="FF000000"/>
            <rFont val="Tahoma"/>
            <family val="2"/>
          </rPr>
          <t>تسويق جديد</t>
        </r>
      </text>
    </comment>
    <comment ref="AA91" authorId="0" shapeId="0" xr:uid="{6FFDE10C-30A5-0B4C-A69D-DBAB7188CE44}">
      <text>
        <r>
          <rPr>
            <sz val="10"/>
            <color rgb="FF000000"/>
            <rFont val="Tahoma"/>
            <family val="2"/>
          </rPr>
          <t>رصيد مرحل من سنة سابقة</t>
        </r>
      </text>
    </comment>
    <comment ref="AB91" authorId="0" shapeId="0" xr:uid="{9930D792-F66F-1344-B24E-3BB863F0D6D5}">
      <text>
        <r>
          <rPr>
            <b/>
            <sz val="10"/>
            <color rgb="FF000000"/>
            <rFont val="Tahoma"/>
            <family val="2"/>
          </rPr>
          <t>من إيرادات الأوقاف والإستثمارات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ABDULHADI ALOTAIBI</author>
  </authors>
  <commentList>
    <comment ref="Z4" authorId="0" shapeId="0" xr:uid="{F75149DB-9353-465C-9632-1585D6FD603C}">
      <text>
        <r>
          <rPr>
            <sz val="10"/>
            <color rgb="FF000000"/>
            <rFont val="Tahoma"/>
            <family val="2"/>
          </rPr>
          <t>تسويق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Tahoma"/>
            <family val="2"/>
          </rPr>
          <t>جديد</t>
        </r>
      </text>
    </comment>
    <comment ref="AA4" authorId="0" shapeId="0" xr:uid="{4998CFAB-1A8A-4978-B053-088EB2F1DA77}">
      <text>
        <r>
          <rPr>
            <sz val="10"/>
            <color rgb="FF000000"/>
            <rFont val="Tahoma"/>
            <family val="2"/>
          </rPr>
          <t>رصيد مرحل من سنة سابقة</t>
        </r>
      </text>
    </comment>
    <comment ref="AB4" authorId="0" shapeId="0" xr:uid="{89B3735A-723B-45FE-AA80-C6B3DA53B2C6}">
      <text>
        <r>
          <rPr>
            <b/>
            <sz val="10"/>
            <color rgb="FF000000"/>
            <rFont val="Tahoma"/>
            <family val="2"/>
          </rPr>
          <t>من</t>
        </r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>إيرادات</t>
        </r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>الأوقاف</t>
        </r>
        <r>
          <rPr>
            <b/>
            <sz val="10"/>
            <color rgb="FF000000"/>
            <rFont val="Tahoma"/>
            <family val="2"/>
          </rPr>
          <t xml:space="preserve"> </t>
        </r>
        <r>
          <rPr>
            <b/>
            <sz val="10"/>
            <color rgb="FF000000"/>
            <rFont val="Tahoma"/>
            <family val="2"/>
          </rPr>
          <t>والإستثمارات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ABDULHADI ALOTAIBI</author>
  </authors>
  <commentList>
    <comment ref="Z4" authorId="0" shapeId="0" xr:uid="{316644EC-625E-43FB-85CC-56792886362E}">
      <text>
        <r>
          <rPr>
            <sz val="10"/>
            <color rgb="FF000000"/>
            <rFont val="Tahoma"/>
            <family val="2"/>
          </rPr>
          <t>تسويق جديد</t>
        </r>
      </text>
    </comment>
    <comment ref="AA4" authorId="0" shapeId="0" xr:uid="{C13C496F-1497-4674-AE09-D16E61F5A781}">
      <text>
        <r>
          <rPr>
            <sz val="10"/>
            <color rgb="FF000000"/>
            <rFont val="Tahoma"/>
            <family val="2"/>
          </rPr>
          <t>رصيد مرحل من سنة سابقة</t>
        </r>
      </text>
    </comment>
    <comment ref="AB4" authorId="0" shapeId="0" xr:uid="{396C1416-038E-41F6-B26F-527C9CAFD12A}">
      <text>
        <r>
          <rPr>
            <b/>
            <sz val="10"/>
            <color rgb="FF000000"/>
            <rFont val="Tahoma"/>
            <family val="2"/>
          </rPr>
          <t>من إيرادات الأوقاف والإستثمارات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D53193-C853-4A48-9770-44E5DEE3680E}" keepAlive="1" name="ThisWorkbookDataModel" description="نموذج البيانات" type="5" refreshedVersion="7" minRefreshableVersion="5" saveData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3FE4E3D-B698-468B-9D8A-2062C53F5A13}" name="WorksheetConnection_الخطة التشغيلية لادارة التنمية الاجتماعية 2022.xlsx!Types_of_Assets" type="102" refreshedVersion="7" minRefreshableVersion="5">
    <extLst>
      <ext xmlns:x15="http://schemas.microsoft.com/office/spreadsheetml/2010/11/main" uri="{DE250136-89BD-433C-8126-D09CA5730AF9}">
        <x15:connection id="Types_of_Assets">
          <x15:rangePr sourceName="_xlcn.WorksheetConnection_الخطةالتشغيليةلادارةالتنميةالاجتماعية2022.xlsxTypes_of_Assets"/>
        </x15:connection>
      </ext>
    </extLst>
  </connection>
</connections>
</file>

<file path=xl/sharedStrings.xml><?xml version="1.0" encoding="utf-8"?>
<sst xmlns="http://schemas.openxmlformats.org/spreadsheetml/2006/main" count="904" uniqueCount="243">
  <si>
    <t>التنمية الاجتماعية</t>
  </si>
  <si>
    <t xml:space="preserve">الخطة الاستراتيجية </t>
  </si>
  <si>
    <t>الخطة التنفيذية</t>
  </si>
  <si>
    <t xml:space="preserve">المبادرات في الخطة التشغيلية </t>
  </si>
  <si>
    <t>المنظور</t>
  </si>
  <si>
    <t>رقم الهدف</t>
  </si>
  <si>
    <t>الهدف</t>
  </si>
  <si>
    <t>رقم المؤشر</t>
  </si>
  <si>
    <t>المؤشرات</t>
  </si>
  <si>
    <t>المستهدف الإستراتيجي لعام 2024</t>
  </si>
  <si>
    <t>المستهدف للعام 2022</t>
  </si>
  <si>
    <t xml:space="preserve">رقم البرنامج </t>
  </si>
  <si>
    <t xml:space="preserve">اسم البرنامج </t>
  </si>
  <si>
    <t xml:space="preserve">المشاريع الأنشطة </t>
  </si>
  <si>
    <t>مسئول التنفيذ</t>
  </si>
  <si>
    <t>عدد مرات التنفيذ</t>
  </si>
  <si>
    <t xml:space="preserve">الفئة المستهدفة </t>
  </si>
  <si>
    <t xml:space="preserve">التكلفة </t>
  </si>
  <si>
    <t>مستوى الأهمية ( 5 ) الاعلى و (1) الدنى</t>
  </si>
  <si>
    <t xml:space="preserve">فكرة المشروع </t>
  </si>
  <si>
    <t xml:space="preserve">تمويل المشروع </t>
  </si>
  <si>
    <t>اشهر التنفيذ</t>
  </si>
  <si>
    <t>الإجمالي</t>
  </si>
  <si>
    <t>التصنيف</t>
  </si>
  <si>
    <t>العدد</t>
  </si>
  <si>
    <t xml:space="preserve">الاعلى </t>
  </si>
  <si>
    <t>الأدنى</t>
  </si>
  <si>
    <t>المعتمد</t>
  </si>
  <si>
    <t>مكرر</t>
  </si>
  <si>
    <t>مطور</t>
  </si>
  <si>
    <t>جديد</t>
  </si>
  <si>
    <t>للتسويق</t>
  </si>
  <si>
    <t>مكفول</t>
  </si>
  <si>
    <t>داخلي</t>
  </si>
  <si>
    <t>المستفيدين</t>
  </si>
  <si>
    <t>المساهمة في تحقيق التنمية الاجتماعية في نطاق عمل الجمعية</t>
  </si>
  <si>
    <t>ع3-1</t>
  </si>
  <si>
    <t>عدد البرامج الرعوية التي تنفذها الجمعية</t>
  </si>
  <si>
    <t>د01</t>
  </si>
  <si>
    <t>الكفالات المالية</t>
  </si>
  <si>
    <t xml:space="preserve">كفالة الايتام </t>
  </si>
  <si>
    <t>مخلد غازي</t>
  </si>
  <si>
    <t xml:space="preserve">كفالة الارامل </t>
  </si>
  <si>
    <t>كفالة الاسر</t>
  </si>
  <si>
    <t>كفالة المطلقات</t>
  </si>
  <si>
    <t>ع3-2</t>
  </si>
  <si>
    <t>عدد المستفيدين/ات من البرامج الرعوية للجمعية</t>
  </si>
  <si>
    <t>د02</t>
  </si>
  <si>
    <t xml:space="preserve">المساعدات النقدية المقطوعة </t>
  </si>
  <si>
    <t xml:space="preserve">سداد كهرباء </t>
  </si>
  <si>
    <t>تفريج كربة</t>
  </si>
  <si>
    <t>د03</t>
  </si>
  <si>
    <t xml:space="preserve">المساعدات العينية </t>
  </si>
  <si>
    <t xml:space="preserve">مواد غذائية </t>
  </si>
  <si>
    <t xml:space="preserve">أجهزة كهربائية </t>
  </si>
  <si>
    <t>كسوة الشتاء</t>
  </si>
  <si>
    <t>ع3-3</t>
  </si>
  <si>
    <t>نسبة رضا المستفيدين/ات عن البرامج الرعوية المقدمة من الجمعية</t>
  </si>
  <si>
    <t>هدية العيد</t>
  </si>
  <si>
    <t>د04</t>
  </si>
  <si>
    <t>الإسكان</t>
  </si>
  <si>
    <t>بناء</t>
  </si>
  <si>
    <t>ترميم</t>
  </si>
  <si>
    <t>نموذج رقم 001  خطة البرامج (السنوية / التشغيلية) لادارة  .التنمية الاجتماعية..</t>
  </si>
  <si>
    <t>المستهدف التشغيلي للعام 2022</t>
  </si>
  <si>
    <t xml:space="preserve">رقم المبادرة </t>
  </si>
  <si>
    <t xml:space="preserve">زيادة المستفيدين/ات من برامج التمكين المقدمة من الجمعية </t>
  </si>
  <si>
    <t>ع4-1</t>
  </si>
  <si>
    <r>
      <t xml:space="preserve">عدد برامج التمكين التي تنفذها الجمعية ( </t>
    </r>
    <r>
      <rPr>
        <b/>
        <sz val="11"/>
        <color rgb="FFFF0000"/>
        <rFont val="Arial"/>
        <family val="2"/>
        <scheme val="minor"/>
      </rPr>
      <t xml:space="preserve">مؤشر أداء </t>
    </r>
    <r>
      <rPr>
        <b/>
        <sz val="11"/>
        <color theme="1"/>
        <rFont val="Arial"/>
        <family val="2"/>
        <charset val="178"/>
        <scheme val="minor"/>
      </rPr>
      <t>)</t>
    </r>
  </si>
  <si>
    <t>د1</t>
  </si>
  <si>
    <t>تمكين</t>
  </si>
  <si>
    <t>(تقني )</t>
  </si>
  <si>
    <t xml:space="preserve">ريم / جمال </t>
  </si>
  <si>
    <t>شباب</t>
  </si>
  <si>
    <t>(أكاديمية ثروة)</t>
  </si>
  <si>
    <t xml:space="preserve">نجلاء / جمال </t>
  </si>
  <si>
    <t>شباب / فتيات</t>
  </si>
  <si>
    <t>( سواعد )</t>
  </si>
  <si>
    <t>ريم</t>
  </si>
  <si>
    <t>(كسب )</t>
  </si>
  <si>
    <t>ع4-2</t>
  </si>
  <si>
    <r>
      <t xml:space="preserve">نسبة المستفيدين/ات المكملين/ات لبرامج التمكين بالجمعية ( </t>
    </r>
    <r>
      <rPr>
        <b/>
        <sz val="11"/>
        <color rgb="FFFF0000"/>
        <rFont val="Arial"/>
        <family val="2"/>
        <scheme val="minor"/>
      </rPr>
      <t>مؤشر مخرجات</t>
    </r>
    <r>
      <rPr>
        <b/>
        <sz val="11"/>
        <color theme="1"/>
        <rFont val="Arial"/>
        <family val="2"/>
        <charset val="178"/>
        <scheme val="minor"/>
      </rPr>
      <t xml:space="preserve"> )</t>
    </r>
  </si>
  <si>
    <t>د2</t>
  </si>
  <si>
    <t>تأهيل</t>
  </si>
  <si>
    <t>(انتاج )</t>
  </si>
  <si>
    <t xml:space="preserve">جمال / نجلاء </t>
  </si>
  <si>
    <t>فتيات / شباب</t>
  </si>
  <si>
    <t xml:space="preserve"> SAR                -   </t>
  </si>
  <si>
    <t>حاسب / انجليزي</t>
  </si>
  <si>
    <t>ع4-3</t>
  </si>
  <si>
    <r>
      <t>نسبة المستفيدين/ات الذين تم تمكينهم (</t>
    </r>
    <r>
      <rPr>
        <b/>
        <sz val="11"/>
        <color rgb="FFFF0000"/>
        <rFont val="Arial"/>
        <family val="2"/>
        <scheme val="minor"/>
      </rPr>
      <t>مؤشر نتائج</t>
    </r>
    <r>
      <rPr>
        <b/>
        <sz val="11"/>
        <color theme="1"/>
        <rFont val="Arial"/>
        <family val="2"/>
        <charset val="178"/>
        <scheme val="minor"/>
      </rPr>
      <t>)</t>
    </r>
  </si>
  <si>
    <t>د3</t>
  </si>
  <si>
    <t>وعي</t>
  </si>
  <si>
    <t xml:space="preserve">الادخار المالي </t>
  </si>
  <si>
    <t xml:space="preserve">نايف / جمال </t>
  </si>
  <si>
    <t xml:space="preserve">واعي بقيمي </t>
  </si>
  <si>
    <t>نايف / نجلاء</t>
  </si>
  <si>
    <t xml:space="preserve">واعي بذاتي </t>
  </si>
  <si>
    <t xml:space="preserve">نايف / نجلاء </t>
  </si>
  <si>
    <t xml:space="preserve">تطوير الذات </t>
  </si>
  <si>
    <t xml:space="preserve">نايف </t>
  </si>
  <si>
    <t>ع4-4</t>
  </si>
  <si>
    <t>نسبة رضا المستفيدين/ات عن برامج التمكين المقدمة من الجمعية</t>
  </si>
  <si>
    <t xml:space="preserve">نموذج رقم 001  خطة البرامج (السنوية / التشغيلية) لادارة  الحوكمة </t>
  </si>
  <si>
    <t xml:space="preserve">الخطة التشغيلية 2022 </t>
  </si>
  <si>
    <t>المؤشرات الإستراتيجية KPI</t>
  </si>
  <si>
    <t>رقم البرنامج</t>
  </si>
  <si>
    <t>اسم البرنامج</t>
  </si>
  <si>
    <t xml:space="preserve">          الهدف             ( مرفق قائمة بالاهداف )</t>
  </si>
  <si>
    <t xml:space="preserve">             مؤشر الأداء                  ( مرفق قائمة بالمؤشرات )</t>
  </si>
  <si>
    <t>المستهدف للعام 2022م</t>
  </si>
  <si>
    <t>إسم المشروع</t>
  </si>
  <si>
    <t>الإجمالي السنوي</t>
  </si>
  <si>
    <t>التعلم والنمو</t>
  </si>
  <si>
    <t>تطوير نظام إدارة الأداء في الجمعية</t>
  </si>
  <si>
    <t>ن2-3</t>
  </si>
  <si>
    <t>نسبة إكمال لوائح وأدلة الجمعية</t>
  </si>
  <si>
    <t>ت1</t>
  </si>
  <si>
    <t>مكين</t>
  </si>
  <si>
    <t>إصدار وثائق</t>
  </si>
  <si>
    <t>زيادة نسبة الحوكمة وتطبيق المعايير</t>
  </si>
  <si>
    <t>أخصائي الحوكمة</t>
  </si>
  <si>
    <t>طول السنة</t>
  </si>
  <si>
    <t xml:space="preserve"> </t>
  </si>
  <si>
    <t>مراجعة وثائق</t>
  </si>
  <si>
    <t>نسبة التدقيق القانوني واللغوي والنحوي للوائح والسياسات</t>
  </si>
  <si>
    <t>المدق اللغوي</t>
  </si>
  <si>
    <t>ن2-4</t>
  </si>
  <si>
    <t>نسبة الالتزام بمعايير الحوكمة بالجمعية</t>
  </si>
  <si>
    <t>ت2</t>
  </si>
  <si>
    <t>إلتزام</t>
  </si>
  <si>
    <t>التدريب</t>
  </si>
  <si>
    <t>الدورات المتعلقة بالحوكمة والقانون والأنظمة وحوكمة الأوقاف</t>
  </si>
  <si>
    <t>مستشار حوكمة</t>
  </si>
  <si>
    <t>مقييم حوكمة</t>
  </si>
  <si>
    <t>إدارة تنمية الموارد الماليه</t>
  </si>
  <si>
    <t>المستهدف للعام 2021م</t>
  </si>
  <si>
    <t>تكلفة التسويق</t>
  </si>
  <si>
    <t>الاعلى  .09%</t>
  </si>
  <si>
    <t>الأدنى .06</t>
  </si>
  <si>
    <t>المالية</t>
  </si>
  <si>
    <t>م١</t>
  </si>
  <si>
    <t>تنمية الموارد المالية الثابتة للجمعية</t>
  </si>
  <si>
    <t>نسبة الإيرادات الثابتة الجديدة</t>
  </si>
  <si>
    <t>إيرادات الجمعية من الوزارة</t>
  </si>
  <si>
    <t>منح حكومية</t>
  </si>
  <si>
    <t>سهيل</t>
  </si>
  <si>
    <t>نسبة الزيادة في قيمة الأوقاف</t>
  </si>
  <si>
    <t>ايراد الجمعية من المؤسسات المانحة</t>
  </si>
  <si>
    <t>دعم مؤسسات مانحة</t>
  </si>
  <si>
    <t>ايراد الجمعية من الشركات</t>
  </si>
  <si>
    <t>دعم قطاع خاص</t>
  </si>
  <si>
    <t xml:space="preserve">نسبة استثمار الأصول الثابتة للجمعية </t>
  </si>
  <si>
    <t>د4</t>
  </si>
  <si>
    <t>ايراد الجمعية من رجال الاعمال</t>
  </si>
  <si>
    <t>دعم رجال الأعمال</t>
  </si>
  <si>
    <t>فوزية</t>
  </si>
  <si>
    <t>2م</t>
  </si>
  <si>
    <t>زيادة مصادر الدخل المالي للجمعية</t>
  </si>
  <si>
    <t>نسبة الاستدامة المالية للجمعية</t>
  </si>
  <si>
    <t>د5</t>
  </si>
  <si>
    <t>ايرادالجمعية من الافراد</t>
  </si>
  <si>
    <t>حملات تسويق</t>
  </si>
  <si>
    <t>د6</t>
  </si>
  <si>
    <t>ايراد الجمعية من  المنصات</t>
  </si>
  <si>
    <t>منصة تبرع</t>
  </si>
  <si>
    <t>نسبة الإيرادات النقدية الجديدة</t>
  </si>
  <si>
    <t>منصة إحسان</t>
  </si>
  <si>
    <t>نسبة تغطية الإيرادات النقدية للجمعية لمصروفاتها</t>
  </si>
  <si>
    <t>د7</t>
  </si>
  <si>
    <t>ايراد الجمعية من الأوقاف</t>
  </si>
  <si>
    <t>منصة وقفي</t>
  </si>
  <si>
    <t>د8</t>
  </si>
  <si>
    <t>ايرادالجمعية من رسائل sms</t>
  </si>
  <si>
    <t>SMS</t>
  </si>
  <si>
    <t>نسبة التمويل المالي لمشاريع الجمعية</t>
  </si>
  <si>
    <t>د9</t>
  </si>
  <si>
    <t xml:space="preserve">متجر تهاني </t>
  </si>
  <si>
    <t>تهاني</t>
  </si>
  <si>
    <t>د12</t>
  </si>
  <si>
    <t xml:space="preserve">تبرع المتجر العام </t>
  </si>
  <si>
    <t>متجر رافد</t>
  </si>
  <si>
    <t>نموذج رقم 001  خطة البرامج (السنوية / التشغيلية) لإدارة الاتصال المؤسسي</t>
  </si>
  <si>
    <t>العمليات الداخلية</t>
  </si>
  <si>
    <t>ع1</t>
  </si>
  <si>
    <t>تحسين السمعة والصورة الذهنية للجمعية</t>
  </si>
  <si>
    <t>عدد المشتركين/ات بحسابات الجمعية</t>
  </si>
  <si>
    <t>تواصل</t>
  </si>
  <si>
    <t>عدد الهدايا المرسله</t>
  </si>
  <si>
    <t>الهدايا</t>
  </si>
  <si>
    <t xml:space="preserve">محمد فهيد </t>
  </si>
  <si>
    <t>الكافلين</t>
  </si>
  <si>
    <t>عدد الزوار لمقر الجمعية</t>
  </si>
  <si>
    <t>الدعوات</t>
  </si>
  <si>
    <t>الجهات والأعيان</t>
  </si>
  <si>
    <t>عدد الجهات المرسل لها التقرير السنوي</t>
  </si>
  <si>
    <t>التقرير السنوي</t>
  </si>
  <si>
    <t>زيادة نسبة تطبيق الهوية</t>
  </si>
  <si>
    <t>تطبيق الهوية</t>
  </si>
  <si>
    <t>مقر ومنتجات الجمعية</t>
  </si>
  <si>
    <t>عدد المواد الإعلامية الجديدة التي تنشرها الجمعية</t>
  </si>
  <si>
    <t>ميديا</t>
  </si>
  <si>
    <t>زيادة عدد زوار الموقع الالكتروني</t>
  </si>
  <si>
    <t>الترويج</t>
  </si>
  <si>
    <t>مواقع التواصل</t>
  </si>
  <si>
    <t>زيادة عدد متابعي تويتر</t>
  </si>
  <si>
    <t>عدد مصادر المعرفة المعتمدة في الجمعية</t>
  </si>
  <si>
    <t>معرفة</t>
  </si>
  <si>
    <t>زيادة مشاهدات السناب</t>
  </si>
  <si>
    <t>زيادة عدد المحتوى المنشور</t>
  </si>
  <si>
    <t xml:space="preserve">النشر </t>
  </si>
  <si>
    <t>طول العام</t>
  </si>
  <si>
    <t>زيادة عدد التقارير الصادرة</t>
  </si>
  <si>
    <t>زيادة عدد الأخبار الصحفية المنشورة</t>
  </si>
  <si>
    <t>المشاركات الإعلامية</t>
  </si>
  <si>
    <t>نسبة الرضا العام عن الجمعية والخدمات المقدمة</t>
  </si>
  <si>
    <t>رضا</t>
  </si>
  <si>
    <t>زيادة عدد المشاركات التلفزيونية والإذاعية</t>
  </si>
  <si>
    <t>الإذاعة والتلفزيون</t>
  </si>
  <si>
    <t>تقنية المعلومات</t>
  </si>
  <si>
    <t>المستهدف لعام 1433</t>
  </si>
  <si>
    <t xml:space="preserve">اسم المبادرة / البرنامج </t>
  </si>
  <si>
    <t>نسبة تفعيل النظام التقني لإدارة الأداء بالجمعية</t>
  </si>
  <si>
    <t>ن2-1</t>
  </si>
  <si>
    <t>المنصات الرقمية</t>
  </si>
  <si>
    <t>نظام رافد</t>
  </si>
  <si>
    <t>عبدالهادي</t>
  </si>
  <si>
    <t>الموقع الالكتروني</t>
  </si>
  <si>
    <t xml:space="preserve">خدمات Microsoft </t>
  </si>
  <si>
    <t>Office 365</t>
  </si>
  <si>
    <t xml:space="preserve">الأمن السيبراني </t>
  </si>
  <si>
    <t>حماية الكمبيوترات</t>
  </si>
  <si>
    <t>حماية المواقع</t>
  </si>
  <si>
    <t xml:space="preserve">الأجهزة </t>
  </si>
  <si>
    <t>كمبيوترات</t>
  </si>
  <si>
    <t>شاشات</t>
  </si>
  <si>
    <t>مستلزمات طابعات</t>
  </si>
  <si>
    <t>إدارة التنمية الاجتماعية</t>
  </si>
  <si>
    <t>إدارة تنمية الموادر المالية</t>
  </si>
  <si>
    <t>خطة التواصل المؤسسي</t>
  </si>
  <si>
    <t>خطة الحوكمة</t>
  </si>
  <si>
    <t>خطة تقنية المعلومات</t>
  </si>
  <si>
    <t>إدارة البرامج و التمكين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</si>
</sst>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ر.س.‏&quot;_-;\-* #,##0.00\ &quot;ر.س.‏&quot;_-;_-* &quot;-&quot;??\ &quot;ر.س.‏&quot;_-;_-@_-"/>
    <numFmt numFmtId="164" formatCode="_(&quot;SAR&quot;* #,##0.00_);_(&quot;SAR&quot;* \(#,##0.00\);_(&quot;SAR&quot;* &quot;-&quot;??_);_(@_)"/>
    <numFmt numFmtId="165" formatCode="_-* #,##0.00\ _ر_._س_._‏_-;\-* #,##0.00\ _ر_._س_._‏_-;_-* &quot;-&quot;??\ _ر_._س_._‏_-;_-@_-"/>
    <numFmt numFmtId="166" formatCode="_-* #,##0.00_-;_-* #,##0.00\-;_-* &quot;-&quot;??_-;_-@_-"/>
    <numFmt numFmtId="167" formatCode="_-* #,##0_-;_-* #,##0\-;_-* &quot;-&quot;??_-;_-@_-"/>
    <numFmt numFmtId="168" formatCode="_-* #,##0.00\ [$ر.س.‏-401]_-;\-* #,##0.00\ [$ر.س.‏-401]_-;_-* &quot;-&quot;??\ [$ر.س.‏-401]_-;_-@_-"/>
  </numFmts>
  <fonts count="1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2"/>
      <color theme="5" tint="-0.249977111117893"/>
      <name val="Arial"/>
      <family val="2"/>
      <scheme val="minor"/>
    </font>
    <font>
      <b/>
      <sz val="11"/>
      <color indexed="8"/>
      <name val="Times New Roman"/>
      <family val="1"/>
    </font>
    <font>
      <b/>
      <sz val="11"/>
      <color rgb="FFF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sz val="11"/>
      <color rgb="FF000000"/>
      <name val="Arial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rgb="FFFF0000"/>
      <name val="Arial"/>
      <family val="2"/>
      <scheme val="minor"/>
    </font>
    <font>
      <sz val="11"/>
      <color rgb="FFFFFF00"/>
      <name val="Arial"/>
      <family val="2"/>
      <scheme val="minor"/>
    </font>
    <font>
      <b/>
      <sz val="12"/>
      <color theme="1"/>
      <name val="Times New Roman"/>
      <family val="1"/>
    </font>
    <font>
      <sz val="48"/>
      <color theme="1"/>
      <name val="Arial"/>
      <family val="2"/>
      <charset val="178"/>
      <scheme val="minor"/>
    </font>
    <font>
      <b/>
      <sz val="48"/>
      <color theme="1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slantDashDot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slantDashDot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slantDashDot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slantDashDot">
        <color auto="1"/>
      </left>
      <right/>
      <top style="thin">
        <color auto="1"/>
      </top>
      <bottom style="thin">
        <color auto="1"/>
      </bottom>
      <diagonal/>
    </border>
    <border>
      <left style="slantDashDot">
        <color auto="1"/>
      </left>
      <right/>
      <top style="thin">
        <color auto="1"/>
      </top>
      <bottom style="medium">
        <color indexed="64"/>
      </bottom>
      <diagonal/>
    </border>
    <border>
      <left style="slantDashDot">
        <color auto="1"/>
      </left>
      <right/>
      <top style="medium">
        <color indexed="64"/>
      </top>
      <bottom style="thin">
        <color auto="1"/>
      </bottom>
      <diagonal/>
    </border>
    <border>
      <left style="slantDashDot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1" applyNumberFormat="0" applyFill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04">
    <xf numFmtId="0" fontId="0" fillId="0" borderId="0" xfId="0"/>
    <xf numFmtId="0" fontId="0" fillId="0" borderId="0" xfId="0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0" fillId="0" borderId="49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0" borderId="1" xfId="1" applyAlignment="1">
      <alignment horizontal="center"/>
    </xf>
    <xf numFmtId="0" fontId="0" fillId="0" borderId="0" xfId="0" applyAlignment="1">
      <alignment horizontal="center"/>
    </xf>
    <xf numFmtId="0" fontId="13" fillId="0" borderId="36" xfId="0" applyFont="1" applyBorder="1" applyAlignment="1">
      <alignment horizontal="center" vertical="center"/>
    </xf>
    <xf numFmtId="0" fontId="13" fillId="15" borderId="36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36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17" borderId="36" xfId="0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11" borderId="38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168" fontId="3" fillId="0" borderId="1" xfId="1" applyNumberFormat="1" applyAlignment="1">
      <alignment horizontal="center"/>
    </xf>
    <xf numFmtId="164" fontId="3" fillId="0" borderId="1" xfId="1" applyNumberFormat="1" applyAlignment="1">
      <alignment horizontal="center"/>
    </xf>
    <xf numFmtId="164" fontId="4" fillId="0" borderId="35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1" applyBorder="1" applyAlignment="1">
      <alignment horizontal="center" vertical="center" wrapText="1"/>
    </xf>
    <xf numFmtId="0" fontId="4" fillId="11" borderId="36" xfId="0" applyFont="1" applyFill="1" applyBorder="1" applyAlignment="1">
      <alignment horizontal="center" vertical="center" wrapText="1"/>
    </xf>
    <xf numFmtId="0" fontId="5" fillId="11" borderId="36" xfId="0" applyFont="1" applyFill="1" applyBorder="1" applyAlignment="1">
      <alignment horizontal="center" vertical="center" wrapText="1"/>
    </xf>
    <xf numFmtId="1" fontId="6" fillId="13" borderId="36" xfId="0" applyNumberFormat="1" applyFont="1" applyFill="1" applyBorder="1" applyAlignment="1">
      <alignment horizontal="center" vertical="center" wrapText="1" readingOrder="2"/>
    </xf>
    <xf numFmtId="44" fontId="0" fillId="0" borderId="36" xfId="3" applyFont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168" fontId="0" fillId="0" borderId="36" xfId="0" applyNumberFormat="1" applyBorder="1" applyAlignment="1">
      <alignment horizontal="center" vertical="center" wrapText="1"/>
    </xf>
    <xf numFmtId="14" fontId="4" fillId="10" borderId="45" xfId="0" applyNumberFormat="1" applyFont="1" applyFill="1" applyBorder="1" applyAlignment="1">
      <alignment horizontal="center" vertical="center" wrapText="1"/>
    </xf>
    <xf numFmtId="0" fontId="0" fillId="10" borderId="45" xfId="0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 wrapText="1"/>
    </xf>
    <xf numFmtId="9" fontId="0" fillId="0" borderId="45" xfId="0" applyNumberFormat="1" applyBorder="1" applyAlignment="1">
      <alignment horizontal="center" vertical="center" wrapText="1"/>
    </xf>
    <xf numFmtId="168" fontId="0" fillId="0" borderId="46" xfId="0" applyNumberForma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9" fontId="0" fillId="0" borderId="49" xfId="0" applyNumberForma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4" fontId="0" fillId="0" borderId="38" xfId="3" applyFont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168" fontId="0" fillId="0" borderId="38" xfId="0" applyNumberFormat="1" applyBorder="1" applyAlignment="1">
      <alignment horizontal="center" vertical="center" wrapText="1"/>
    </xf>
    <xf numFmtId="168" fontId="0" fillId="0" borderId="50" xfId="0" applyNumberFormat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center" vertical="center" wrapText="1"/>
    </xf>
    <xf numFmtId="0" fontId="4" fillId="10" borderId="39" xfId="0" applyFont="1" applyFill="1" applyBorder="1" applyAlignment="1">
      <alignment horizontal="center" vertical="center" wrapText="1"/>
    </xf>
    <xf numFmtId="44" fontId="3" fillId="0" borderId="67" xfId="1" applyNumberFormat="1" applyBorder="1" applyAlignment="1">
      <alignment horizontal="center" vertical="center" wrapText="1"/>
    </xf>
    <xf numFmtId="0" fontId="3" fillId="0" borderId="67" xfId="1" applyBorder="1" applyAlignment="1">
      <alignment horizontal="center" vertical="center" wrapText="1"/>
    </xf>
    <xf numFmtId="168" fontId="3" fillId="0" borderId="67" xfId="1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2" xfId="0" applyBorder="1"/>
    <xf numFmtId="0" fontId="0" fillId="0" borderId="38" xfId="0" applyBorder="1"/>
    <xf numFmtId="0" fontId="3" fillId="0" borderId="1" xfId="1" applyAlignment="1"/>
    <xf numFmtId="0" fontId="4" fillId="0" borderId="1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1" xfId="1" applyFont="1" applyAlignment="1">
      <alignment horizontal="center"/>
    </xf>
    <xf numFmtId="0" fontId="4" fillId="0" borderId="0" xfId="0" applyFont="1" applyAlignment="1">
      <alignment horizontal="center"/>
    </xf>
    <xf numFmtId="1" fontId="6" fillId="5" borderId="25" xfId="0" applyNumberFormat="1" applyFont="1" applyFill="1" applyBorder="1" applyAlignment="1">
      <alignment horizontal="center" vertical="center" readingOrder="2"/>
    </xf>
    <xf numFmtId="1" fontId="6" fillId="5" borderId="28" xfId="0" applyNumberFormat="1" applyFont="1" applyFill="1" applyBorder="1" applyAlignment="1">
      <alignment horizontal="center" vertical="center" readingOrder="2"/>
    </xf>
    <xf numFmtId="1" fontId="6" fillId="5" borderId="24" xfId="0" applyNumberFormat="1" applyFont="1" applyFill="1" applyBorder="1" applyAlignment="1">
      <alignment horizontal="center" vertical="center" readingOrder="2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64" fontId="4" fillId="0" borderId="36" xfId="0" applyNumberFormat="1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6" borderId="36" xfId="0" applyFill="1" applyBorder="1" applyAlignment="1">
      <alignment vertical="center"/>
    </xf>
    <xf numFmtId="0" fontId="0" fillId="7" borderId="36" xfId="0" applyFill="1" applyBorder="1" applyAlignment="1">
      <alignment vertical="center"/>
    </xf>
    <xf numFmtId="0" fontId="0" fillId="8" borderId="36" xfId="0" applyFill="1" applyBorder="1" applyAlignment="1">
      <alignment vertical="center"/>
    </xf>
    <xf numFmtId="164" fontId="4" fillId="0" borderId="34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6" borderId="38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7" borderId="38" xfId="0" applyFill="1" applyBorder="1" applyAlignment="1">
      <alignment vertical="center"/>
    </xf>
    <xf numFmtId="0" fontId="0" fillId="8" borderId="38" xfId="0" applyFill="1" applyBorder="1" applyAlignment="1">
      <alignment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167" fontId="0" fillId="0" borderId="42" xfId="2" applyNumberFormat="1" applyFont="1" applyBorder="1" applyAlignment="1">
      <alignment vertical="center"/>
    </xf>
    <xf numFmtId="167" fontId="0" fillId="6" borderId="42" xfId="2" applyNumberFormat="1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7" borderId="42" xfId="0" applyFill="1" applyBorder="1" applyAlignment="1">
      <alignment vertical="center"/>
    </xf>
    <xf numFmtId="0" fontId="0" fillId="8" borderId="42" xfId="0" applyFill="1" applyBorder="1" applyAlignment="1">
      <alignment vertical="center"/>
    </xf>
    <xf numFmtId="0" fontId="4" fillId="0" borderId="38" xfId="0" applyFont="1" applyBorder="1" applyAlignment="1">
      <alignment vertical="center"/>
    </xf>
    <xf numFmtId="167" fontId="0" fillId="0" borderId="38" xfId="2" applyNumberFormat="1" applyFont="1" applyBorder="1" applyAlignment="1">
      <alignment vertical="center"/>
    </xf>
    <xf numFmtId="167" fontId="0" fillId="6" borderId="38" xfId="2" applyNumberFormat="1" applyFont="1" applyFill="1" applyBorder="1" applyAlignment="1">
      <alignment vertical="center"/>
    </xf>
    <xf numFmtId="164" fontId="9" fillId="0" borderId="38" xfId="0" applyNumberFormat="1" applyFont="1" applyBorder="1" applyAlignment="1">
      <alignment vertical="center" readingOrder="1"/>
    </xf>
    <xf numFmtId="0" fontId="0" fillId="6" borderId="42" xfId="0" applyFill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7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0" fillId="6" borderId="28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7" borderId="28" xfId="0" applyFill="1" applyBorder="1" applyAlignment="1">
      <alignment vertical="center"/>
    </xf>
    <xf numFmtId="0" fontId="0" fillId="8" borderId="28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1" xfId="0" applyBorder="1"/>
    <xf numFmtId="0" fontId="0" fillId="0" borderId="13" xfId="0" applyBorder="1"/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3" fillId="0" borderId="22" xfId="0" applyNumberFormat="1" applyFont="1" applyBorder="1" applyAlignment="1">
      <alignment horizontal="center" vertical="center"/>
    </xf>
    <xf numFmtId="0" fontId="0" fillId="0" borderId="49" xfId="0" applyBorder="1"/>
    <xf numFmtId="0" fontId="0" fillId="6" borderId="38" xfId="0" applyFill="1" applyBorder="1"/>
    <xf numFmtId="0" fontId="0" fillId="9" borderId="38" xfId="0" applyFill="1" applyBorder="1"/>
    <xf numFmtId="0" fontId="0" fillId="0" borderId="50" xfId="0" applyBorder="1"/>
    <xf numFmtId="164" fontId="0" fillId="0" borderId="50" xfId="0" applyNumberFormat="1" applyBorder="1"/>
    <xf numFmtId="164" fontId="3" fillId="0" borderId="1" xfId="1" applyNumberFormat="1" applyAlignment="1"/>
    <xf numFmtId="0" fontId="4" fillId="2" borderId="3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164" fontId="3" fillId="0" borderId="36" xfId="0" applyNumberFormat="1" applyFont="1" applyBorder="1" applyAlignment="1">
      <alignment vertical="center"/>
    </xf>
    <xf numFmtId="164" fontId="4" fillId="0" borderId="38" xfId="0" applyNumberFormat="1" applyFont="1" applyBorder="1" applyAlignment="1">
      <alignment vertical="center"/>
    </xf>
    <xf numFmtId="165" fontId="0" fillId="0" borderId="0" xfId="0" applyNumberFormat="1"/>
    <xf numFmtId="9" fontId="3" fillId="0" borderId="48" xfId="0" applyNumberFormat="1" applyFont="1" applyBorder="1" applyAlignment="1">
      <alignment vertical="center"/>
    </xf>
    <xf numFmtId="168" fontId="9" fillId="0" borderId="38" xfId="0" applyNumberFormat="1" applyFont="1" applyBorder="1" applyAlignment="1">
      <alignment vertical="center" readingOrder="1"/>
    </xf>
    <xf numFmtId="168" fontId="0" fillId="0" borderId="49" xfId="0" applyNumberFormat="1" applyBorder="1"/>
    <xf numFmtId="168" fontId="0" fillId="0" borderId="38" xfId="0" applyNumberFormat="1" applyBorder="1"/>
    <xf numFmtId="44" fontId="0" fillId="0" borderId="0" xfId="3" applyFont="1" applyBorder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/>
    <xf numFmtId="0" fontId="4" fillId="4" borderId="36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11" borderId="36" xfId="0" applyFill="1" applyBorder="1" applyAlignment="1">
      <alignment horizontal="center"/>
    </xf>
    <xf numFmtId="167" fontId="0" fillId="0" borderId="36" xfId="2" applyNumberFormat="1" applyFont="1" applyBorder="1" applyAlignment="1">
      <alignment horizontal="center" vertical="center"/>
    </xf>
    <xf numFmtId="167" fontId="0" fillId="11" borderId="36" xfId="2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17" borderId="36" xfId="0" applyFill="1" applyBorder="1" applyAlignment="1">
      <alignment horizontal="center"/>
    </xf>
    <xf numFmtId="168" fontId="3" fillId="0" borderId="35" xfId="0" applyNumberFormat="1" applyFont="1" applyBorder="1" applyAlignment="1">
      <alignment horizontal="center" vertical="center"/>
    </xf>
    <xf numFmtId="168" fontId="3" fillId="0" borderId="35" xfId="0" applyNumberFormat="1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5" fillId="4" borderId="46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8" borderId="46" xfId="0" applyFill="1" applyBorder="1" applyAlignment="1">
      <alignment horizontal="center"/>
    </xf>
    <xf numFmtId="44" fontId="3" fillId="0" borderId="1" xfId="1" applyNumberFormat="1" applyAlignment="1">
      <alignment horizontal="center"/>
    </xf>
    <xf numFmtId="0" fontId="3" fillId="0" borderId="28" xfId="0" applyFont="1" applyBorder="1" applyAlignment="1">
      <alignment horizontal="center" vertical="center"/>
    </xf>
    <xf numFmtId="9" fontId="0" fillId="0" borderId="27" xfId="0" applyNumberFormat="1" applyBorder="1" applyAlignment="1">
      <alignment horizontal="center" vertical="center"/>
    </xf>
    <xf numFmtId="0" fontId="3" fillId="0" borderId="67" xfId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13" fillId="3" borderId="36" xfId="0" applyFont="1" applyFill="1" applyBorder="1" applyAlignment="1">
      <alignment horizontal="center" vertical="center"/>
    </xf>
    <xf numFmtId="9" fontId="3" fillId="0" borderId="50" xfId="0" applyNumberFormat="1" applyFont="1" applyBorder="1" applyAlignment="1">
      <alignment horizontal="center" vertical="center"/>
    </xf>
    <xf numFmtId="0" fontId="5" fillId="11" borderId="38" xfId="0" applyFont="1" applyFill="1" applyBorder="1" applyAlignment="1">
      <alignment horizontal="center" vertical="center"/>
    </xf>
    <xf numFmtId="1" fontId="6" fillId="13" borderId="38" xfId="0" applyNumberFormat="1" applyFont="1" applyFill="1" applyBorder="1" applyAlignment="1">
      <alignment horizontal="center" vertical="center" readingOrder="2"/>
    </xf>
    <xf numFmtId="1" fontId="6" fillId="13" borderId="50" xfId="0" applyNumberFormat="1" applyFont="1" applyFill="1" applyBorder="1" applyAlignment="1">
      <alignment horizontal="center" vertical="center" readingOrder="2"/>
    </xf>
    <xf numFmtId="0" fontId="4" fillId="0" borderId="4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9" fontId="3" fillId="0" borderId="49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9" fontId="12" fillId="11" borderId="45" xfId="0" applyNumberFormat="1" applyFont="1" applyFill="1" applyBorder="1" applyAlignment="1">
      <alignment horizontal="center" vertical="center"/>
    </xf>
    <xf numFmtId="168" fontId="1" fillId="11" borderId="42" xfId="0" applyNumberFormat="1" applyFont="1" applyFill="1" applyBorder="1" applyAlignment="1">
      <alignment horizontal="center" vertical="center"/>
    </xf>
    <xf numFmtId="168" fontId="1" fillId="11" borderId="72" xfId="0" applyNumberFormat="1" applyFont="1" applyFill="1" applyBorder="1" applyAlignment="1">
      <alignment horizontal="center" vertical="center"/>
    </xf>
    <xf numFmtId="168" fontId="1" fillId="11" borderId="36" xfId="0" applyNumberFormat="1" applyFont="1" applyFill="1" applyBorder="1" applyAlignment="1">
      <alignment horizontal="center" vertical="center"/>
    </xf>
    <xf numFmtId="168" fontId="1" fillId="11" borderId="46" xfId="0" applyNumberFormat="1" applyFont="1" applyFill="1" applyBorder="1" applyAlignment="1">
      <alignment horizontal="center" vertical="center"/>
    </xf>
    <xf numFmtId="168" fontId="1" fillId="11" borderId="38" xfId="0" applyNumberFormat="1" applyFont="1" applyFill="1" applyBorder="1" applyAlignment="1">
      <alignment horizontal="center" vertical="center"/>
    </xf>
    <xf numFmtId="168" fontId="1" fillId="11" borderId="50" xfId="0" applyNumberFormat="1" applyFont="1" applyFill="1" applyBorder="1" applyAlignment="1">
      <alignment horizontal="center" vertical="center"/>
    </xf>
    <xf numFmtId="0" fontId="3" fillId="0" borderId="1" xfId="1" applyAlignment="1">
      <alignment horizontal="center" vertical="center"/>
    </xf>
    <xf numFmtId="168" fontId="3" fillId="0" borderId="1" xfId="1" applyNumberFormat="1" applyAlignment="1">
      <alignment horizontal="center" vertical="center"/>
    </xf>
    <xf numFmtId="0" fontId="0" fillId="0" borderId="36" xfId="0" applyBorder="1"/>
    <xf numFmtId="0" fontId="3" fillId="0" borderId="0" xfId="1" applyBorder="1" applyAlignment="1"/>
    <xf numFmtId="164" fontId="3" fillId="0" borderId="0" xfId="1" applyNumberFormat="1" applyBorder="1" applyAlignment="1"/>
    <xf numFmtId="1" fontId="6" fillId="5" borderId="36" xfId="0" applyNumberFormat="1" applyFont="1" applyFill="1" applyBorder="1" applyAlignment="1">
      <alignment horizontal="center" vertical="center" readingOrder="2"/>
    </xf>
    <xf numFmtId="167" fontId="0" fillId="0" borderId="36" xfId="2" applyNumberFormat="1" applyFont="1" applyBorder="1" applyAlignment="1">
      <alignment vertical="center"/>
    </xf>
    <xf numFmtId="167" fontId="0" fillId="6" borderId="36" xfId="2" applyNumberFormat="1" applyFont="1" applyFill="1" applyBorder="1" applyAlignment="1">
      <alignment vertical="center"/>
    </xf>
    <xf numFmtId="164" fontId="4" fillId="0" borderId="46" xfId="0" applyNumberFormat="1" applyFont="1" applyBorder="1" applyAlignment="1">
      <alignment horizontal="center" vertical="center"/>
    </xf>
    <xf numFmtId="164" fontId="4" fillId="0" borderId="46" xfId="0" applyNumberFormat="1" applyFont="1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164" fontId="4" fillId="0" borderId="50" xfId="0" applyNumberFormat="1" applyFont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0" fillId="6" borderId="46" xfId="0" applyFill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5" xfId="0" applyBorder="1"/>
    <xf numFmtId="0" fontId="0" fillId="0" borderId="46" xfId="0" applyBorder="1"/>
    <xf numFmtId="0" fontId="0" fillId="0" borderId="45" xfId="0" applyBorder="1" applyAlignment="1">
      <alignment vertical="center"/>
    </xf>
    <xf numFmtId="0" fontId="0" fillId="7" borderId="45" xfId="0" applyFill="1" applyBorder="1" applyAlignment="1">
      <alignment vertical="center"/>
    </xf>
    <xf numFmtId="1" fontId="6" fillId="5" borderId="35" xfId="0" applyNumberFormat="1" applyFont="1" applyFill="1" applyBorder="1" applyAlignment="1">
      <alignment horizontal="center" vertical="center" readingOrder="2"/>
    </xf>
    <xf numFmtId="0" fontId="0" fillId="8" borderId="45" xfId="0" applyFill="1" applyBorder="1" applyAlignment="1">
      <alignment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42" xfId="0" applyNumberFormat="1" applyFont="1" applyBorder="1" applyAlignment="1">
      <alignment vertical="center"/>
    </xf>
    <xf numFmtId="164" fontId="1" fillId="0" borderId="38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1" fillId="0" borderId="45" xfId="0" applyNumberFormat="1" applyFont="1" applyBorder="1" applyAlignment="1">
      <alignment vertical="center"/>
    </xf>
    <xf numFmtId="164" fontId="1" fillId="0" borderId="36" xfId="0" applyNumberFormat="1" applyFont="1" applyBorder="1" applyAlignment="1">
      <alignment vertical="center"/>
    </xf>
    <xf numFmtId="164" fontId="1" fillId="0" borderId="46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64" fontId="1" fillId="0" borderId="28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168" fontId="1" fillId="0" borderId="12" xfId="0" applyNumberFormat="1" applyFont="1" applyBorder="1" applyAlignment="1">
      <alignment horizontal="center" vertical="center"/>
    </xf>
    <xf numFmtId="168" fontId="1" fillId="0" borderId="32" xfId="0" applyNumberFormat="1" applyFont="1" applyBorder="1" applyAlignment="1">
      <alignment horizontal="center" vertical="center"/>
    </xf>
    <xf numFmtId="168" fontId="1" fillId="0" borderId="36" xfId="0" applyNumberFormat="1" applyFont="1" applyBorder="1" applyAlignment="1">
      <alignment vertical="center"/>
    </xf>
    <xf numFmtId="168" fontId="1" fillId="0" borderId="37" xfId="0" applyNumberFormat="1" applyFont="1" applyBorder="1" applyAlignment="1">
      <alignment vertical="center"/>
    </xf>
    <xf numFmtId="168" fontId="1" fillId="0" borderId="38" xfId="0" applyNumberFormat="1" applyFont="1" applyBorder="1" applyAlignment="1">
      <alignment vertical="center"/>
    </xf>
    <xf numFmtId="168" fontId="1" fillId="0" borderId="39" xfId="0" applyNumberFormat="1" applyFont="1" applyBorder="1" applyAlignment="1">
      <alignment vertical="center"/>
    </xf>
    <xf numFmtId="168" fontId="1" fillId="0" borderId="42" xfId="0" applyNumberFormat="1" applyFont="1" applyBorder="1" applyAlignment="1">
      <alignment vertical="center"/>
    </xf>
    <xf numFmtId="168" fontId="1" fillId="0" borderId="11" xfId="0" applyNumberFormat="1" applyFont="1" applyBorder="1" applyAlignment="1">
      <alignment vertical="center"/>
    </xf>
    <xf numFmtId="168" fontId="1" fillId="0" borderId="12" xfId="0" applyNumberFormat="1" applyFont="1" applyBorder="1" applyAlignment="1">
      <alignment vertical="center"/>
    </xf>
    <xf numFmtId="168" fontId="1" fillId="0" borderId="13" xfId="0" applyNumberFormat="1" applyFont="1" applyBorder="1" applyAlignment="1">
      <alignment vertical="center"/>
    </xf>
    <xf numFmtId="168" fontId="1" fillId="0" borderId="45" xfId="0" applyNumberFormat="1" applyFont="1" applyBorder="1" applyAlignment="1">
      <alignment vertical="center"/>
    </xf>
    <xf numFmtId="168" fontId="1" fillId="0" borderId="46" xfId="0" applyNumberFormat="1" applyFont="1" applyBorder="1" applyAlignment="1">
      <alignment vertical="center"/>
    </xf>
    <xf numFmtId="168" fontId="1" fillId="0" borderId="25" xfId="0" applyNumberFormat="1" applyFont="1" applyBorder="1" applyAlignment="1">
      <alignment vertical="center"/>
    </xf>
    <xf numFmtId="168" fontId="1" fillId="0" borderId="28" xfId="0" applyNumberFormat="1" applyFont="1" applyBorder="1" applyAlignment="1">
      <alignment vertical="center"/>
    </xf>
    <xf numFmtId="168" fontId="1" fillId="0" borderId="27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10" borderId="72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44" fontId="1" fillId="0" borderId="42" xfId="3" applyFont="1" applyBorder="1" applyAlignment="1">
      <alignment horizontal="center" vertical="center"/>
    </xf>
    <xf numFmtId="0" fontId="1" fillId="14" borderId="42" xfId="0" applyFont="1" applyFill="1" applyBorder="1" applyAlignment="1">
      <alignment horizontal="center" vertical="center"/>
    </xf>
    <xf numFmtId="0" fontId="1" fillId="15" borderId="42" xfId="0" applyFont="1" applyFill="1" applyBorder="1" applyAlignment="1">
      <alignment horizontal="center" vertical="center"/>
    </xf>
    <xf numFmtId="0" fontId="1" fillId="16" borderId="42" xfId="0" applyFont="1" applyFill="1" applyBorder="1" applyAlignment="1">
      <alignment horizontal="center" vertical="center"/>
    </xf>
    <xf numFmtId="0" fontId="1" fillId="10" borderId="46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44" fontId="1" fillId="0" borderId="36" xfId="3" applyFont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15" borderId="36" xfId="0" applyFont="1" applyFill="1" applyBorder="1" applyAlignment="1">
      <alignment horizontal="center" vertical="center"/>
    </xf>
    <xf numFmtId="0" fontId="1" fillId="16" borderId="36" xfId="0" applyFont="1" applyFill="1" applyBorder="1" applyAlignment="1">
      <alignment horizontal="center" vertical="center"/>
    </xf>
    <xf numFmtId="9" fontId="1" fillId="0" borderId="45" xfId="0" applyNumberFormat="1" applyFont="1" applyBorder="1" applyAlignment="1">
      <alignment horizontal="center" vertical="center"/>
    </xf>
    <xf numFmtId="9" fontId="1" fillId="0" borderId="36" xfId="0" applyNumberFormat="1" applyFont="1" applyBorder="1" applyAlignment="1">
      <alignment horizontal="center" vertical="center"/>
    </xf>
    <xf numFmtId="0" fontId="1" fillId="14" borderId="36" xfId="0" applyFont="1" applyFill="1" applyBorder="1" applyAlignment="1">
      <alignment horizontal="center" vertical="center"/>
    </xf>
    <xf numFmtId="0" fontId="1" fillId="11" borderId="36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10" borderId="50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4" fontId="1" fillId="0" borderId="38" xfId="3" applyFont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15" borderId="38" xfId="0" applyFont="1" applyFill="1" applyBorder="1" applyAlignment="1">
      <alignment horizontal="center" vertical="center"/>
    </xf>
    <xf numFmtId="0" fontId="1" fillId="16" borderId="38" xfId="0" applyFont="1" applyFill="1" applyBorder="1" applyAlignment="1">
      <alignment horizontal="center" vertical="center"/>
    </xf>
    <xf numFmtId="168" fontId="1" fillId="0" borderId="35" xfId="0" applyNumberFormat="1" applyFont="1" applyBorder="1" applyAlignment="1">
      <alignment horizontal="center" vertical="center"/>
    </xf>
    <xf numFmtId="168" fontId="1" fillId="0" borderId="36" xfId="0" applyNumberFormat="1" applyFont="1" applyBorder="1" applyAlignment="1">
      <alignment horizontal="center" vertical="center"/>
    </xf>
    <xf numFmtId="168" fontId="1" fillId="0" borderId="43" xfId="0" applyNumberFormat="1" applyFont="1" applyBorder="1" applyAlignment="1">
      <alignment horizontal="center" vertical="center"/>
    </xf>
    <xf numFmtId="168" fontId="1" fillId="0" borderId="38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0" xfId="1" applyNumberFormat="1" applyBorder="1" applyAlignment="1">
      <alignment horizontal="center" vertical="center" wrapText="1"/>
    </xf>
    <xf numFmtId="168" fontId="3" fillId="0" borderId="0" xfId="1" applyNumberForma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33" xfId="0" applyNumberFormat="1" applyFont="1" applyBorder="1" applyAlignment="1">
      <alignment horizontal="center" vertical="center"/>
    </xf>
    <xf numFmtId="9" fontId="3" fillId="0" borderId="22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9" fontId="3" fillId="0" borderId="40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9" fontId="3" fillId="0" borderId="45" xfId="0" applyNumberFormat="1" applyFont="1" applyBorder="1" applyAlignment="1">
      <alignment horizontal="center" vertical="center"/>
    </xf>
    <xf numFmtId="9" fontId="3" fillId="0" borderId="49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9" fontId="3" fillId="0" borderId="46" xfId="0" applyNumberFormat="1" applyFont="1" applyBorder="1" applyAlignment="1">
      <alignment horizontal="center" vertical="center"/>
    </xf>
    <xf numFmtId="9" fontId="3" fillId="0" borderId="50" xfId="0" applyNumberFormat="1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9" fontId="3" fillId="0" borderId="45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9" fontId="3" fillId="0" borderId="46" xfId="0" applyNumberFormat="1" applyFont="1" applyBorder="1" applyAlignment="1">
      <alignment horizontal="center" vertical="center" wrapText="1"/>
    </xf>
    <xf numFmtId="9" fontId="3" fillId="0" borderId="50" xfId="0" applyNumberFormat="1" applyFont="1" applyBorder="1" applyAlignment="1">
      <alignment horizontal="center" vertical="center" wrapText="1"/>
    </xf>
    <xf numFmtId="9" fontId="3" fillId="0" borderId="49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11" borderId="42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/>
    </xf>
    <xf numFmtId="0" fontId="6" fillId="11" borderId="72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4" fillId="11" borderId="42" xfId="0" applyFont="1" applyFill="1" applyBorder="1" applyAlignment="1">
      <alignment horizontal="center" vertical="center" wrapText="1"/>
    </xf>
    <xf numFmtId="0" fontId="4" fillId="11" borderId="36" xfId="0" applyFont="1" applyFill="1" applyBorder="1" applyAlignment="1">
      <alignment horizontal="center" vertical="center" wrapText="1"/>
    </xf>
    <xf numFmtId="0" fontId="4" fillId="12" borderId="42" xfId="0" applyFont="1" applyFill="1" applyBorder="1" applyAlignment="1">
      <alignment horizontal="center" vertical="center" wrapText="1"/>
    </xf>
    <xf numFmtId="0" fontId="4" fillId="12" borderId="36" xfId="0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72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10" borderId="71" xfId="0" applyFont="1" applyFill="1" applyBorder="1" applyAlignment="1">
      <alignment vertical="center" wrapText="1"/>
    </xf>
    <xf numFmtId="0" fontId="4" fillId="10" borderId="45" xfId="0" applyFont="1" applyFill="1" applyBorder="1" applyAlignment="1">
      <alignment vertical="center" wrapText="1"/>
    </xf>
    <xf numFmtId="0" fontId="4" fillId="10" borderId="44" xfId="0" applyFont="1" applyFill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center" vertical="center" wrapText="1"/>
    </xf>
    <xf numFmtId="0" fontId="4" fillId="11" borderId="71" xfId="0" applyFont="1" applyFill="1" applyBorder="1" applyAlignment="1">
      <alignment horizontal="center" vertical="center" wrapText="1"/>
    </xf>
    <xf numFmtId="0" fontId="4" fillId="11" borderId="45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10" borderId="68" xfId="0" applyFont="1" applyFill="1" applyBorder="1" applyAlignment="1">
      <alignment horizontal="center" vertical="center" wrapText="1"/>
    </xf>
    <xf numFmtId="0" fontId="4" fillId="10" borderId="73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3" fontId="3" fillId="0" borderId="72" xfId="0" applyNumberFormat="1" applyFont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5" fillId="11" borderId="42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4" fillId="11" borderId="42" xfId="0" applyFont="1" applyFill="1" applyBorder="1" applyAlignment="1">
      <alignment horizontal="center" vertical="center"/>
    </xf>
    <xf numFmtId="0" fontId="4" fillId="11" borderId="38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2" borderId="3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50" xfId="0" applyFont="1" applyFill="1" applyBorder="1" applyAlignment="1">
      <alignment horizontal="center" vertical="center"/>
    </xf>
    <xf numFmtId="0" fontId="4" fillId="11" borderId="71" xfId="0" applyFont="1" applyFill="1" applyBorder="1" applyAlignment="1">
      <alignment horizontal="center" vertical="center"/>
    </xf>
    <xf numFmtId="0" fontId="4" fillId="11" borderId="4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9" fontId="0" fillId="0" borderId="27" xfId="0" applyNumberForma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9" fontId="0" fillId="0" borderId="46" xfId="0" applyNumberFormat="1" applyBorder="1" applyAlignment="1">
      <alignment horizontal="center" vertical="center"/>
    </xf>
    <xf numFmtId="168" fontId="3" fillId="0" borderId="35" xfId="0" applyNumberFormat="1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9" fontId="0" fillId="0" borderId="72" xfId="0" applyNumberForma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Comma 2" xfId="2" xr:uid="{FDE7B03B-4788-470A-981C-5775BB5C118A}"/>
    <cellStyle name="Currency" xfId="3" builtinId="4"/>
    <cellStyle name="الإجمالي" xfId="1" builtinId="2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mihdom.sharepoint.com/sites/CRM/Shared%20Documents/&#1575;&#1604;&#1573;&#1583;&#1575;&#1585;&#1577;/&#1575;&#1604;&#1582;&#1591;&#1577;%20&#1575;&#1604;&#1578;&#1588;&#1594;&#1610;&#1604;&#1610;&#1577;%20&#1604;&#1575;&#1583;&#1575;&#1585;&#1577;%20&#1575;&#1604;&#1578;&#1606;&#1605;&#1610;&#1577;%20&#1575;&#1604;&#1575;&#1580;&#1578;&#1605;&#1575;&#1593;&#1610;&#1577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خطة برامج التنمية الاجتماعية "/>
      <sheetName val="خطة التوظيف لكل ادارة  2"/>
      <sheetName val="خطة التدريب 3"/>
      <sheetName val="خطة الاصول والاستثمارات 4"/>
      <sheetName val="الاحتياج من المصروفات 5 "/>
      <sheetName val="خطة التبرعات والايرادات 6"/>
      <sheetName val="الخيارات"/>
      <sheetName val="الخطة التشغيلية لادارة التنمية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845A9-40B3-48BC-8B84-3D0ABBA0F3B6}">
  <sheetPr>
    <tabColor theme="9"/>
    <pageSetUpPr fitToPage="1"/>
  </sheetPr>
  <dimension ref="A1:BI20"/>
  <sheetViews>
    <sheetView rightToLeft="1" workbookViewId="0">
      <selection activeCell="A3" sqref="A1:AQ17"/>
    </sheetView>
  </sheetViews>
  <sheetFormatPr defaultColWidth="9" defaultRowHeight="15" x14ac:dyDescent="0.2"/>
  <cols>
    <col min="1" max="1" width="10" style="1" bestFit="1" customWidth="1"/>
    <col min="2" max="2" width="8.875" style="1" bestFit="1" customWidth="1"/>
    <col min="3" max="3" width="47.125" style="1" bestFit="1" customWidth="1"/>
    <col min="4" max="4" width="9.125" style="1" bestFit="1" customWidth="1"/>
    <col min="5" max="5" width="50.625" style="1" bestFit="1" customWidth="1"/>
    <col min="6" max="6" width="26.375" style="1" bestFit="1" customWidth="1"/>
    <col min="7" max="7" width="17.875" style="1" bestFit="1" customWidth="1"/>
    <col min="8" max="8" width="9.625" style="1" bestFit="1" customWidth="1"/>
    <col min="9" max="9" width="23.625" style="1" bestFit="1" customWidth="1"/>
    <col min="10" max="10" width="15" style="1" bestFit="1" customWidth="1"/>
    <col min="11" max="11" width="11.875" style="1" bestFit="1" customWidth="1"/>
    <col min="12" max="12" width="14.125" style="1" bestFit="1" customWidth="1"/>
    <col min="13" max="13" width="7.625" style="1" bestFit="1" customWidth="1"/>
    <col min="14" max="14" width="5.125" style="44" bestFit="1" customWidth="1"/>
    <col min="15" max="16" width="15.125" style="1" bestFit="1" customWidth="1"/>
    <col min="17" max="17" width="16.625" style="1" bestFit="1" customWidth="1"/>
    <col min="18" max="22" width="2.125" style="1" bestFit="1" customWidth="1"/>
    <col min="23" max="23" width="5" style="1" bestFit="1" customWidth="1"/>
    <col min="24" max="24" width="5.5" style="1" bestFit="1" customWidth="1"/>
    <col min="25" max="25" width="5.375" style="1" bestFit="1" customWidth="1"/>
    <col min="26" max="26" width="7.375" style="1" bestFit="1" customWidth="1"/>
    <col min="27" max="27" width="6.375" style="1" bestFit="1" customWidth="1"/>
    <col min="28" max="28" width="5.5" style="1" bestFit="1" customWidth="1"/>
    <col min="29" max="40" width="15.125" style="1" bestFit="1" customWidth="1"/>
    <col min="41" max="41" width="16.625" style="1" bestFit="1" customWidth="1"/>
    <col min="42" max="42" width="15.5" style="1" hidden="1" customWidth="1"/>
    <col min="43" max="43" width="17.5" style="1" customWidth="1"/>
    <col min="62" max="16384" width="9" style="1"/>
  </cols>
  <sheetData>
    <row r="1" spans="1:61" ht="33.75" customHeight="1" thickBot="1" x14ac:dyDescent="0.25">
      <c r="A1" s="321" t="s">
        <v>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</row>
    <row r="2" spans="1:61" ht="23.25" customHeight="1" thickBot="1" x14ac:dyDescent="0.25">
      <c r="A2" s="338" t="s">
        <v>1</v>
      </c>
      <c r="B2" s="339"/>
      <c r="C2" s="339"/>
      <c r="D2" s="339"/>
      <c r="E2" s="339"/>
      <c r="F2" s="340"/>
      <c r="G2" s="322" t="s">
        <v>2</v>
      </c>
      <c r="H2" s="322"/>
      <c r="I2" s="322"/>
      <c r="J2" s="323" t="s">
        <v>3</v>
      </c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/>
      <c r="AQ2"/>
      <c r="BH2" s="1"/>
      <c r="BI2" s="1"/>
    </row>
    <row r="3" spans="1:61" ht="36.75" customHeight="1" thickTop="1" x14ac:dyDescent="0.2">
      <c r="A3" s="324" t="s">
        <v>4</v>
      </c>
      <c r="B3" s="324" t="s">
        <v>5</v>
      </c>
      <c r="C3" s="324" t="s">
        <v>6</v>
      </c>
      <c r="D3" s="324" t="s">
        <v>7</v>
      </c>
      <c r="E3" s="324" t="s">
        <v>8</v>
      </c>
      <c r="F3" s="326" t="s">
        <v>9</v>
      </c>
      <c r="G3" s="329" t="s">
        <v>10</v>
      </c>
      <c r="H3" s="331" t="s">
        <v>11</v>
      </c>
      <c r="I3" s="333" t="s">
        <v>12</v>
      </c>
      <c r="J3" s="319" t="s">
        <v>13</v>
      </c>
      <c r="K3" s="310" t="s">
        <v>14</v>
      </c>
      <c r="L3" s="310" t="s">
        <v>15</v>
      </c>
      <c r="M3" s="312" t="s">
        <v>16</v>
      </c>
      <c r="N3" s="313"/>
      <c r="O3" s="298" t="s">
        <v>17</v>
      </c>
      <c r="P3" s="299"/>
      <c r="Q3" s="300"/>
      <c r="R3" s="301" t="s">
        <v>18</v>
      </c>
      <c r="S3" s="302"/>
      <c r="T3" s="302"/>
      <c r="U3" s="302"/>
      <c r="V3" s="303"/>
      <c r="W3" s="298" t="s">
        <v>19</v>
      </c>
      <c r="X3" s="328"/>
      <c r="Y3" s="300"/>
      <c r="Z3" s="298" t="s">
        <v>20</v>
      </c>
      <c r="AA3" s="328"/>
      <c r="AB3" s="300"/>
      <c r="AC3" s="335" t="s">
        <v>21</v>
      </c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7"/>
      <c r="AO3" s="319" t="s">
        <v>22</v>
      </c>
      <c r="AP3"/>
      <c r="AQ3"/>
      <c r="BH3" s="1"/>
      <c r="BI3" s="1"/>
    </row>
    <row r="4" spans="1:61" ht="36.75" customHeight="1" thickBot="1" x14ac:dyDescent="0.25">
      <c r="A4" s="325"/>
      <c r="B4" s="325"/>
      <c r="C4" s="325"/>
      <c r="D4" s="325"/>
      <c r="E4" s="325"/>
      <c r="F4" s="327"/>
      <c r="G4" s="330"/>
      <c r="H4" s="332"/>
      <c r="I4" s="334"/>
      <c r="J4" s="320"/>
      <c r="K4" s="311"/>
      <c r="L4" s="311"/>
      <c r="M4" s="11" t="s">
        <v>23</v>
      </c>
      <c r="N4" s="12" t="s">
        <v>24</v>
      </c>
      <c r="O4" s="13" t="s">
        <v>25</v>
      </c>
      <c r="P4" s="14" t="s">
        <v>26</v>
      </c>
      <c r="Q4" s="15" t="s">
        <v>27</v>
      </c>
      <c r="R4" s="13">
        <v>1</v>
      </c>
      <c r="S4" s="16">
        <v>2</v>
      </c>
      <c r="T4" s="16">
        <v>3</v>
      </c>
      <c r="U4" s="16">
        <v>4</v>
      </c>
      <c r="V4" s="15">
        <v>5</v>
      </c>
      <c r="W4" s="13" t="s">
        <v>28</v>
      </c>
      <c r="X4" s="16" t="s">
        <v>29</v>
      </c>
      <c r="Y4" s="15" t="s">
        <v>30</v>
      </c>
      <c r="Z4" s="13" t="s">
        <v>31</v>
      </c>
      <c r="AA4" s="16" t="s">
        <v>32</v>
      </c>
      <c r="AB4" s="15" t="s">
        <v>33</v>
      </c>
      <c r="AC4" s="80">
        <v>1</v>
      </c>
      <c r="AD4" s="81">
        <v>2</v>
      </c>
      <c r="AE4" s="81">
        <v>3</v>
      </c>
      <c r="AF4" s="81">
        <v>4</v>
      </c>
      <c r="AG4" s="81">
        <v>5</v>
      </c>
      <c r="AH4" s="81">
        <v>6</v>
      </c>
      <c r="AI4" s="81">
        <v>7</v>
      </c>
      <c r="AJ4" s="81">
        <v>8</v>
      </c>
      <c r="AK4" s="81">
        <v>9</v>
      </c>
      <c r="AL4" s="81">
        <v>10</v>
      </c>
      <c r="AM4" s="81">
        <v>11</v>
      </c>
      <c r="AN4" s="82">
        <v>12</v>
      </c>
      <c r="AO4" s="320"/>
      <c r="AP4"/>
      <c r="AQ4"/>
      <c r="BH4" s="1"/>
      <c r="BI4" s="1"/>
    </row>
    <row r="5" spans="1:61" ht="18" customHeight="1" thickTop="1" thickBot="1" x14ac:dyDescent="0.25">
      <c r="A5" s="304" t="s">
        <v>34</v>
      </c>
      <c r="B5" s="307">
        <v>11</v>
      </c>
      <c r="C5" s="307" t="s">
        <v>35</v>
      </c>
      <c r="D5" s="307" t="s">
        <v>36</v>
      </c>
      <c r="E5" s="307" t="s">
        <v>37</v>
      </c>
      <c r="F5" s="307">
        <v>4</v>
      </c>
      <c r="G5" s="314">
        <v>4</v>
      </c>
      <c r="H5" s="316" t="s">
        <v>38</v>
      </c>
      <c r="I5" s="318" t="s">
        <v>39</v>
      </c>
      <c r="J5" s="17" t="s">
        <v>40</v>
      </c>
      <c r="K5" s="318" t="s">
        <v>41</v>
      </c>
      <c r="L5" s="17">
        <v>12</v>
      </c>
      <c r="M5" s="295"/>
      <c r="N5" s="45">
        <v>140</v>
      </c>
      <c r="O5" s="19">
        <v>680000</v>
      </c>
      <c r="P5" s="19">
        <v>660000</v>
      </c>
      <c r="Q5" s="19">
        <v>672000</v>
      </c>
      <c r="R5" s="84"/>
      <c r="S5" s="85"/>
      <c r="T5" s="85"/>
      <c r="U5" s="85"/>
      <c r="V5" s="86"/>
      <c r="W5" s="85"/>
      <c r="X5" s="87"/>
      <c r="Y5" s="85"/>
      <c r="Z5" s="88"/>
      <c r="AA5" s="85"/>
      <c r="AB5" s="85"/>
      <c r="AC5" s="214">
        <v>56000</v>
      </c>
      <c r="AD5" s="214">
        <v>56000</v>
      </c>
      <c r="AE5" s="214">
        <v>56000</v>
      </c>
      <c r="AF5" s="214">
        <v>56000</v>
      </c>
      <c r="AG5" s="214">
        <v>56000</v>
      </c>
      <c r="AH5" s="214">
        <v>56000</v>
      </c>
      <c r="AI5" s="214">
        <v>56000</v>
      </c>
      <c r="AJ5" s="214">
        <v>56000</v>
      </c>
      <c r="AK5" s="214">
        <v>56000</v>
      </c>
      <c r="AL5" s="214">
        <v>56000</v>
      </c>
      <c r="AM5" s="214">
        <v>56000</v>
      </c>
      <c r="AN5" s="215">
        <v>56000</v>
      </c>
      <c r="AO5" s="89">
        <f>SUM(AC5:AN5)</f>
        <v>672000</v>
      </c>
      <c r="AP5"/>
      <c r="AQ5"/>
      <c r="BH5" s="1"/>
      <c r="BI5" s="1"/>
    </row>
    <row r="6" spans="1:61" ht="18" customHeight="1" thickBot="1" x14ac:dyDescent="0.25">
      <c r="A6" s="305"/>
      <c r="B6" s="308"/>
      <c r="C6" s="308"/>
      <c r="D6" s="308"/>
      <c r="E6" s="308"/>
      <c r="F6" s="308"/>
      <c r="G6" s="277"/>
      <c r="H6" s="290"/>
      <c r="I6" s="293"/>
      <c r="J6" s="21" t="s">
        <v>42</v>
      </c>
      <c r="K6" s="293"/>
      <c r="L6" s="21">
        <v>12</v>
      </c>
      <c r="M6" s="281"/>
      <c r="N6" s="22">
        <v>100</v>
      </c>
      <c r="O6" s="91">
        <v>650000</v>
      </c>
      <c r="P6" s="91">
        <v>590000</v>
      </c>
      <c r="Q6" s="91">
        <v>600000</v>
      </c>
      <c r="R6" s="92"/>
      <c r="S6" s="93"/>
      <c r="T6"/>
      <c r="U6" s="94"/>
      <c r="V6" s="93"/>
      <c r="W6" s="95"/>
      <c r="X6" s="93"/>
      <c r="Y6" s="93"/>
      <c r="Z6" s="96"/>
      <c r="AA6" s="93"/>
      <c r="AB6" s="93"/>
      <c r="AC6" s="214">
        <v>50000</v>
      </c>
      <c r="AD6" s="214">
        <v>50000</v>
      </c>
      <c r="AE6" s="214">
        <v>50000</v>
      </c>
      <c r="AF6" s="214">
        <v>50000</v>
      </c>
      <c r="AG6" s="214">
        <v>50000</v>
      </c>
      <c r="AH6" s="214">
        <v>50000</v>
      </c>
      <c r="AI6" s="214">
        <v>50000</v>
      </c>
      <c r="AJ6" s="214">
        <v>50000</v>
      </c>
      <c r="AK6" s="214">
        <v>50000</v>
      </c>
      <c r="AL6" s="214">
        <v>50000</v>
      </c>
      <c r="AM6" s="214">
        <v>50000</v>
      </c>
      <c r="AN6" s="214">
        <v>50000</v>
      </c>
      <c r="AO6" s="97">
        <f t="shared" ref="AO6:AO14" si="0">SUM(AC6:AN6)</f>
        <v>600000</v>
      </c>
      <c r="AP6"/>
      <c r="AQ6"/>
      <c r="BH6" s="1"/>
      <c r="BI6" s="1"/>
    </row>
    <row r="7" spans="1:61" ht="18" customHeight="1" thickBot="1" x14ac:dyDescent="0.25">
      <c r="A7" s="305"/>
      <c r="B7" s="308"/>
      <c r="C7" s="308"/>
      <c r="D7" s="308"/>
      <c r="E7" s="308"/>
      <c r="F7" s="308"/>
      <c r="G7" s="277"/>
      <c r="H7" s="290"/>
      <c r="I7" s="293"/>
      <c r="J7" s="21" t="s">
        <v>43</v>
      </c>
      <c r="K7" s="293"/>
      <c r="L7" s="21">
        <v>12</v>
      </c>
      <c r="M7" s="281"/>
      <c r="N7" s="22">
        <v>50</v>
      </c>
      <c r="O7" s="91">
        <v>310000</v>
      </c>
      <c r="P7" s="91">
        <v>290000</v>
      </c>
      <c r="Q7" s="91">
        <v>300000</v>
      </c>
      <c r="R7" s="92"/>
      <c r="S7" s="94"/>
      <c r="T7" s="93"/>
      <c r="U7" s="93"/>
      <c r="V7" s="93"/>
      <c r="W7" s="95"/>
      <c r="X7" s="93"/>
      <c r="Y7" s="93"/>
      <c r="Z7" s="96"/>
      <c r="AA7" s="93"/>
      <c r="AB7" s="93"/>
      <c r="AC7" s="214">
        <v>25000</v>
      </c>
      <c r="AD7" s="214">
        <v>25000</v>
      </c>
      <c r="AE7" s="214">
        <v>25000</v>
      </c>
      <c r="AF7" s="214">
        <v>25000</v>
      </c>
      <c r="AG7" s="214">
        <v>25000</v>
      </c>
      <c r="AH7" s="214">
        <v>25000</v>
      </c>
      <c r="AI7" s="214">
        <v>25000</v>
      </c>
      <c r="AJ7" s="214">
        <v>25000</v>
      </c>
      <c r="AK7" s="214">
        <v>25000</v>
      </c>
      <c r="AL7" s="214">
        <v>25000</v>
      </c>
      <c r="AM7" s="214">
        <v>25000</v>
      </c>
      <c r="AN7" s="214">
        <v>25000</v>
      </c>
      <c r="AO7" s="97">
        <f t="shared" si="0"/>
        <v>300000</v>
      </c>
      <c r="AP7"/>
      <c r="AQ7"/>
      <c r="BH7" s="1"/>
      <c r="BI7" s="1"/>
    </row>
    <row r="8" spans="1:61" ht="30.75" customHeight="1" thickBot="1" x14ac:dyDescent="0.25">
      <c r="A8" s="305"/>
      <c r="B8" s="308"/>
      <c r="C8" s="308"/>
      <c r="D8" s="309"/>
      <c r="E8" s="309"/>
      <c r="F8" s="309"/>
      <c r="G8" s="315"/>
      <c r="H8" s="317"/>
      <c r="I8" s="297"/>
      <c r="J8" s="27" t="s">
        <v>44</v>
      </c>
      <c r="K8" s="297"/>
      <c r="L8" s="27">
        <v>12</v>
      </c>
      <c r="M8" s="296"/>
      <c r="N8" s="28">
        <v>50</v>
      </c>
      <c r="O8" s="91">
        <v>310000</v>
      </c>
      <c r="P8" s="91">
        <v>290000</v>
      </c>
      <c r="Q8" s="91">
        <v>300000</v>
      </c>
      <c r="R8" s="99"/>
      <c r="S8" s="100"/>
      <c r="T8" s="100"/>
      <c r="U8" s="100"/>
      <c r="V8" s="100"/>
      <c r="W8" s="101"/>
      <c r="X8" s="100"/>
      <c r="Y8" s="100"/>
      <c r="Z8" s="102"/>
      <c r="AA8" s="100"/>
      <c r="AB8" s="100"/>
      <c r="AC8" s="214">
        <v>25000</v>
      </c>
      <c r="AD8" s="214">
        <v>25000</v>
      </c>
      <c r="AE8" s="214">
        <v>25000</v>
      </c>
      <c r="AF8" s="214">
        <v>25000</v>
      </c>
      <c r="AG8" s="214">
        <v>25000</v>
      </c>
      <c r="AH8" s="214">
        <v>25000</v>
      </c>
      <c r="AI8" s="214">
        <v>25000</v>
      </c>
      <c r="AJ8" s="214">
        <v>25000</v>
      </c>
      <c r="AK8" s="214">
        <v>25000</v>
      </c>
      <c r="AL8" s="214">
        <v>25000</v>
      </c>
      <c r="AM8" s="214">
        <v>25000</v>
      </c>
      <c r="AN8" s="214">
        <v>25000</v>
      </c>
      <c r="AO8" s="103">
        <f t="shared" si="0"/>
        <v>300000</v>
      </c>
      <c r="AP8"/>
      <c r="AQ8"/>
      <c r="BH8" s="1"/>
      <c r="BI8" s="1"/>
    </row>
    <row r="9" spans="1:61" ht="18" customHeight="1" x14ac:dyDescent="0.2">
      <c r="A9" s="305"/>
      <c r="B9" s="308"/>
      <c r="C9" s="308"/>
      <c r="D9" s="307" t="s">
        <v>45</v>
      </c>
      <c r="E9" s="307" t="s">
        <v>46</v>
      </c>
      <c r="F9" s="307">
        <v>380</v>
      </c>
      <c r="G9" s="279">
        <v>360</v>
      </c>
      <c r="H9" s="289" t="s">
        <v>47</v>
      </c>
      <c r="I9" s="292" t="s">
        <v>48</v>
      </c>
      <c r="J9" s="30" t="s">
        <v>49</v>
      </c>
      <c r="K9" s="292" t="s">
        <v>41</v>
      </c>
      <c r="L9" s="31">
        <v>12</v>
      </c>
      <c r="M9" s="280"/>
      <c r="N9" s="32">
        <v>30</v>
      </c>
      <c r="O9" s="33">
        <v>75000</v>
      </c>
      <c r="P9" s="33">
        <v>65000</v>
      </c>
      <c r="Q9" s="33">
        <v>70000</v>
      </c>
      <c r="R9" s="105"/>
      <c r="S9" s="106"/>
      <c r="T9" s="107"/>
      <c r="U9" s="106"/>
      <c r="V9" s="108"/>
      <c r="W9" s="109"/>
      <c r="X9" s="108"/>
      <c r="Y9" s="108"/>
      <c r="Z9" s="108"/>
      <c r="AA9" s="110"/>
      <c r="AB9" s="108"/>
      <c r="AC9" s="216">
        <v>5833.333333333333</v>
      </c>
      <c r="AD9" s="216">
        <v>5833.333333333333</v>
      </c>
      <c r="AE9" s="216">
        <v>5833.333333333333</v>
      </c>
      <c r="AF9" s="216">
        <v>5833.333333333333</v>
      </c>
      <c r="AG9" s="216">
        <v>5833.333333333333</v>
      </c>
      <c r="AH9" s="216">
        <v>5833.333333333333</v>
      </c>
      <c r="AI9" s="216">
        <v>5833.333333333333</v>
      </c>
      <c r="AJ9" s="216">
        <v>5833.333333333333</v>
      </c>
      <c r="AK9" s="216">
        <v>5833.333333333333</v>
      </c>
      <c r="AL9" s="216">
        <v>5833.333333333333</v>
      </c>
      <c r="AM9" s="216">
        <v>5833.333333333333</v>
      </c>
      <c r="AN9" s="216">
        <v>5833.333333333333</v>
      </c>
      <c r="AO9" s="89">
        <f t="shared" si="0"/>
        <v>70000.000000000015</v>
      </c>
      <c r="AP9"/>
      <c r="AQ9"/>
      <c r="BH9" s="1"/>
      <c r="BI9" s="1"/>
    </row>
    <row r="10" spans="1:61" ht="18" customHeight="1" thickBot="1" x14ac:dyDescent="0.25">
      <c r="A10" s="305"/>
      <c r="B10" s="308"/>
      <c r="C10" s="308"/>
      <c r="D10" s="308"/>
      <c r="E10" s="308"/>
      <c r="F10" s="308"/>
      <c r="G10" s="277"/>
      <c r="H10" s="290"/>
      <c r="I10" s="297"/>
      <c r="J10" s="27" t="s">
        <v>50</v>
      </c>
      <c r="K10" s="297"/>
      <c r="L10" s="27">
        <v>12</v>
      </c>
      <c r="M10" s="296"/>
      <c r="N10" s="28">
        <v>150</v>
      </c>
      <c r="O10" s="36">
        <v>200000</v>
      </c>
      <c r="P10" s="36">
        <v>150000</v>
      </c>
      <c r="Q10" s="36">
        <v>200000</v>
      </c>
      <c r="R10" s="111"/>
      <c r="S10" s="112"/>
      <c r="T10" s="112"/>
      <c r="U10" s="113"/>
      <c r="V10" s="100"/>
      <c r="W10" s="101"/>
      <c r="X10" s="100"/>
      <c r="Y10" s="100"/>
      <c r="Z10" s="102"/>
      <c r="AA10" s="100"/>
      <c r="AB10" s="100"/>
      <c r="AC10" s="217">
        <v>16666.666666666668</v>
      </c>
      <c r="AD10" s="217">
        <v>16666.666666666668</v>
      </c>
      <c r="AE10" s="217">
        <v>16666.666666666668</v>
      </c>
      <c r="AF10" s="217">
        <v>16666.666666666668</v>
      </c>
      <c r="AG10" s="217">
        <v>16666.666666666668</v>
      </c>
      <c r="AH10" s="217">
        <v>16666.666666666668</v>
      </c>
      <c r="AI10" s="217">
        <v>16666.666666666668</v>
      </c>
      <c r="AJ10" s="114">
        <v>16666.669999999998</v>
      </c>
      <c r="AK10" s="114">
        <v>16666.669999999998</v>
      </c>
      <c r="AL10" s="114">
        <v>16666.669999999998</v>
      </c>
      <c r="AM10" s="114">
        <v>16666.669999999998</v>
      </c>
      <c r="AN10" s="114">
        <v>16666.669999999998</v>
      </c>
      <c r="AO10" s="103">
        <f t="shared" si="0"/>
        <v>200000.0166666666</v>
      </c>
      <c r="AP10"/>
      <c r="AQ10"/>
      <c r="BH10" s="1"/>
      <c r="BI10" s="1"/>
    </row>
    <row r="11" spans="1:61" ht="18" customHeight="1" x14ac:dyDescent="0.2">
      <c r="A11" s="305"/>
      <c r="B11" s="308"/>
      <c r="C11" s="308"/>
      <c r="D11" s="308"/>
      <c r="E11" s="308"/>
      <c r="F11" s="308"/>
      <c r="G11" s="276">
        <v>0.85</v>
      </c>
      <c r="H11" s="289" t="s">
        <v>51</v>
      </c>
      <c r="I11" s="292" t="s">
        <v>52</v>
      </c>
      <c r="J11" s="31" t="s">
        <v>53</v>
      </c>
      <c r="K11" s="292" t="s">
        <v>41</v>
      </c>
      <c r="L11" s="31">
        <v>4</v>
      </c>
      <c r="M11" s="280"/>
      <c r="N11" s="32">
        <v>500</v>
      </c>
      <c r="O11" s="33">
        <v>620000</v>
      </c>
      <c r="P11" s="33">
        <v>580000</v>
      </c>
      <c r="Q11" s="33">
        <v>600000</v>
      </c>
      <c r="R11" s="105"/>
      <c r="S11" s="105"/>
      <c r="T11" s="108"/>
      <c r="U11" s="115"/>
      <c r="V11" s="108"/>
      <c r="W11" s="108"/>
      <c r="X11" s="109"/>
      <c r="Y11" s="108"/>
      <c r="Z11" s="110"/>
      <c r="AA11" s="108"/>
      <c r="AB11" s="116"/>
      <c r="AC11" s="218"/>
      <c r="AD11" s="219"/>
      <c r="AE11" s="219">
        <v>150000</v>
      </c>
      <c r="AF11" s="219"/>
      <c r="AG11" s="219"/>
      <c r="AH11" s="219">
        <v>150000</v>
      </c>
      <c r="AI11" s="219"/>
      <c r="AJ11" s="219"/>
      <c r="AK11" s="219">
        <v>150000</v>
      </c>
      <c r="AL11" s="219"/>
      <c r="AM11" s="219"/>
      <c r="AN11" s="220">
        <v>150000</v>
      </c>
      <c r="AO11" s="89">
        <f t="shared" si="0"/>
        <v>600000</v>
      </c>
      <c r="AP11"/>
      <c r="AQ11"/>
      <c r="BH11" s="1"/>
      <c r="BI11" s="1"/>
    </row>
    <row r="12" spans="1:61" ht="18" customHeight="1" x14ac:dyDescent="0.2">
      <c r="A12" s="305"/>
      <c r="B12" s="308"/>
      <c r="C12" s="308"/>
      <c r="D12" s="308"/>
      <c r="E12" s="308"/>
      <c r="F12" s="308"/>
      <c r="G12" s="277"/>
      <c r="H12" s="290"/>
      <c r="I12" s="293"/>
      <c r="J12" s="21" t="s">
        <v>54</v>
      </c>
      <c r="K12" s="293"/>
      <c r="L12" s="21">
        <v>3</v>
      </c>
      <c r="M12" s="281"/>
      <c r="N12" s="22">
        <v>100</v>
      </c>
      <c r="O12" s="18">
        <v>150000</v>
      </c>
      <c r="P12" s="18">
        <v>140000</v>
      </c>
      <c r="Q12" s="18">
        <v>150000</v>
      </c>
      <c r="R12" s="92"/>
      <c r="S12" s="92"/>
      <c r="T12" s="93"/>
      <c r="U12" s="93"/>
      <c r="V12" s="94"/>
      <c r="W12" s="95"/>
      <c r="X12" s="93"/>
      <c r="Y12" s="93"/>
      <c r="Z12" s="93"/>
      <c r="AA12" s="96"/>
      <c r="AB12" s="117"/>
      <c r="AC12" s="221"/>
      <c r="AD12" s="222">
        <v>50000</v>
      </c>
      <c r="AE12" s="222"/>
      <c r="AF12" s="222"/>
      <c r="AG12" s="222"/>
      <c r="AH12" s="222"/>
      <c r="AI12" s="222">
        <v>50000</v>
      </c>
      <c r="AJ12" s="222"/>
      <c r="AK12" s="222"/>
      <c r="AL12" s="222"/>
      <c r="AM12" s="222">
        <v>50000</v>
      </c>
      <c r="AN12" s="223"/>
      <c r="AO12" s="97">
        <f t="shared" si="0"/>
        <v>150000</v>
      </c>
      <c r="AP12"/>
      <c r="AQ12"/>
      <c r="BH12" s="1"/>
      <c r="BI12" s="1"/>
    </row>
    <row r="13" spans="1:61" ht="18" customHeight="1" thickBot="1" x14ac:dyDescent="0.25">
      <c r="A13" s="305"/>
      <c r="B13" s="308"/>
      <c r="C13" s="308"/>
      <c r="D13" s="309"/>
      <c r="E13" s="309"/>
      <c r="F13" s="309"/>
      <c r="G13" s="277"/>
      <c r="H13" s="290"/>
      <c r="I13" s="293"/>
      <c r="J13" s="21" t="s">
        <v>55</v>
      </c>
      <c r="K13" s="293"/>
      <c r="L13" s="21">
        <v>1</v>
      </c>
      <c r="M13" s="281"/>
      <c r="N13" s="22">
        <v>500</v>
      </c>
      <c r="O13" s="18">
        <v>77000</v>
      </c>
      <c r="P13" s="18">
        <v>74000</v>
      </c>
      <c r="Q13" s="18">
        <v>75000</v>
      </c>
      <c r="R13" s="92"/>
      <c r="S13" s="92"/>
      <c r="T13" s="94"/>
      <c r="U13" s="93"/>
      <c r="V13" s="93"/>
      <c r="W13" s="93"/>
      <c r="X13" s="95"/>
      <c r="Y13" s="93"/>
      <c r="Z13" s="96"/>
      <c r="AA13" s="93"/>
      <c r="AB13" s="117"/>
      <c r="AC13" s="221"/>
      <c r="AD13" s="222"/>
      <c r="AE13" s="222"/>
      <c r="AF13" s="222">
        <v>75000</v>
      </c>
      <c r="AG13" s="222"/>
      <c r="AH13" s="222"/>
      <c r="AI13" s="222"/>
      <c r="AJ13" s="222"/>
      <c r="AK13" s="222"/>
      <c r="AL13" s="222"/>
      <c r="AM13" s="222"/>
      <c r="AN13" s="223"/>
      <c r="AO13" s="97">
        <f t="shared" si="0"/>
        <v>75000</v>
      </c>
      <c r="AP13"/>
      <c r="AQ13"/>
      <c r="BH13" s="1"/>
      <c r="BI13" s="1"/>
    </row>
    <row r="14" spans="1:61" ht="18" customHeight="1" thickBot="1" x14ac:dyDescent="0.25">
      <c r="A14" s="305"/>
      <c r="B14" s="308"/>
      <c r="C14" s="308"/>
      <c r="D14" s="307" t="s">
        <v>56</v>
      </c>
      <c r="E14" s="307" t="s">
        <v>57</v>
      </c>
      <c r="F14" s="341">
        <v>0.91</v>
      </c>
      <c r="G14" s="278"/>
      <c r="H14" s="291"/>
      <c r="I14" s="294"/>
      <c r="J14" s="118" t="s">
        <v>58</v>
      </c>
      <c r="K14" s="294"/>
      <c r="L14" s="118">
        <v>2</v>
      </c>
      <c r="M14" s="282"/>
      <c r="N14" s="120">
        <v>280</v>
      </c>
      <c r="O14" s="121">
        <v>57000</v>
      </c>
      <c r="P14" s="121">
        <v>55000</v>
      </c>
      <c r="Q14" s="121">
        <v>56000</v>
      </c>
      <c r="R14" s="122"/>
      <c r="S14" s="122"/>
      <c r="T14" s="123"/>
      <c r="U14" s="124"/>
      <c r="V14" s="124"/>
      <c r="W14" s="124"/>
      <c r="X14" s="125"/>
      <c r="Y14" s="124"/>
      <c r="Z14" s="126"/>
      <c r="AA14" s="124"/>
      <c r="AB14" s="127"/>
      <c r="AC14" s="224"/>
      <c r="AD14" s="225"/>
      <c r="AE14" s="225">
        <v>28000</v>
      </c>
      <c r="AF14" s="225"/>
      <c r="AG14" s="225"/>
      <c r="AH14" s="225"/>
      <c r="AI14" s="225"/>
      <c r="AJ14" s="225">
        <v>28000</v>
      </c>
      <c r="AK14" s="225"/>
      <c r="AL14" s="225"/>
      <c r="AM14" s="225"/>
      <c r="AN14" s="226"/>
      <c r="AO14" s="103">
        <f t="shared" si="0"/>
        <v>56000</v>
      </c>
      <c r="AP14"/>
      <c r="AQ14"/>
      <c r="BH14" s="1"/>
      <c r="BI14" s="1"/>
    </row>
    <row r="15" spans="1:61" ht="18" customHeight="1" x14ac:dyDescent="0.25">
      <c r="A15" s="305"/>
      <c r="B15" s="305"/>
      <c r="C15" s="308"/>
      <c r="D15" s="308"/>
      <c r="E15" s="308"/>
      <c r="F15" s="342"/>
      <c r="G15" s="283"/>
      <c r="H15" s="283" t="s">
        <v>59</v>
      </c>
      <c r="I15" s="283" t="s">
        <v>60</v>
      </c>
      <c r="J15" s="34" t="s">
        <v>61</v>
      </c>
      <c r="K15" s="285" t="s">
        <v>41</v>
      </c>
      <c r="L15" s="287">
        <v>12</v>
      </c>
      <c r="M15" s="128"/>
      <c r="N15" s="76">
        <v>0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129"/>
      <c r="AC15" s="13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131"/>
      <c r="AP15"/>
      <c r="AQ15"/>
      <c r="BH15" s="1"/>
      <c r="BI15" s="1"/>
    </row>
    <row r="16" spans="1:61" ht="18" customHeight="1" thickBot="1" x14ac:dyDescent="0.3">
      <c r="A16" s="306"/>
      <c r="B16" s="306"/>
      <c r="C16" s="309"/>
      <c r="D16" s="309"/>
      <c r="E16" s="309"/>
      <c r="F16" s="343"/>
      <c r="G16" s="284"/>
      <c r="H16" s="284"/>
      <c r="I16" s="284"/>
      <c r="J16" s="35" t="s">
        <v>62</v>
      </c>
      <c r="K16" s="286"/>
      <c r="L16" s="288"/>
      <c r="M16" s="133"/>
      <c r="N16" s="77">
        <v>20</v>
      </c>
      <c r="O16" s="36">
        <v>600000</v>
      </c>
      <c r="P16" s="36">
        <v>600000</v>
      </c>
      <c r="Q16" s="36">
        <v>600000</v>
      </c>
      <c r="R16" s="74"/>
      <c r="S16" s="74"/>
      <c r="T16" s="134"/>
      <c r="U16" s="74"/>
      <c r="V16" s="74"/>
      <c r="W16" s="74"/>
      <c r="X16" s="135"/>
      <c r="Y16" s="74"/>
      <c r="Z16" s="74"/>
      <c r="AA16" s="74"/>
      <c r="AB16" s="136"/>
      <c r="AC16" s="133"/>
      <c r="AD16" s="74"/>
      <c r="AE16" s="217">
        <v>100000</v>
      </c>
      <c r="AF16" s="74"/>
      <c r="AG16" s="74"/>
      <c r="AH16" s="217">
        <v>100000</v>
      </c>
      <c r="AI16" s="74"/>
      <c r="AJ16" s="217">
        <v>100000</v>
      </c>
      <c r="AK16" s="74"/>
      <c r="AL16" s="74"/>
      <c r="AM16" s="217">
        <v>100000</v>
      </c>
      <c r="AN16" s="74"/>
      <c r="AO16" s="137">
        <v>600000</v>
      </c>
      <c r="AP16"/>
      <c r="AQ16"/>
      <c r="BH16" s="1"/>
      <c r="BI16" s="1"/>
    </row>
    <row r="17" spans="1:61" ht="18" customHeight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8"/>
      <c r="O17" s="75"/>
      <c r="P17" s="75"/>
      <c r="Q17" s="138">
        <f>SUM(Q5:Q16)</f>
        <v>3623000</v>
      </c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138">
        <f>SUM(AC5:AC14)</f>
        <v>178500</v>
      </c>
      <c r="AD17" s="138">
        <f>SUM(AD5:AD14)</f>
        <v>228500</v>
      </c>
      <c r="AE17" s="138">
        <f>SUM(AE5:AE16)</f>
        <v>456500</v>
      </c>
      <c r="AF17" s="138">
        <f>SUM(AF5:AF14)</f>
        <v>253500</v>
      </c>
      <c r="AG17" s="138">
        <f>SUM(AG5:AG14)</f>
        <v>178500</v>
      </c>
      <c r="AH17" s="138">
        <f>SUM(AH5:AH16)</f>
        <v>428500</v>
      </c>
      <c r="AI17" s="138">
        <f>SUM(AI5:AI14)</f>
        <v>228500</v>
      </c>
      <c r="AJ17" s="138">
        <f>SUM(AJ4:AJ16)</f>
        <v>306508.00333333336</v>
      </c>
      <c r="AK17" s="138">
        <f>SUM(AK5:AK14)</f>
        <v>328500.00333333336</v>
      </c>
      <c r="AL17" s="138">
        <f>SUM(AL5:AL14)</f>
        <v>178500.00333333336</v>
      </c>
      <c r="AM17" s="138">
        <f>SUM(AM5:AM16)</f>
        <v>328500.00333333336</v>
      </c>
      <c r="AN17" s="138">
        <f>SUM(AN5:AN14)</f>
        <v>328500.00333333336</v>
      </c>
      <c r="AO17" s="138">
        <f>SUM(AO5:AO16)</f>
        <v>3623000.0166666666</v>
      </c>
      <c r="AP17"/>
      <c r="AQ17"/>
      <c r="BH17" s="1"/>
      <c r="BI17" s="1"/>
    </row>
    <row r="18" spans="1:61" ht="18" customHeight="1" thickTop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 s="79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61" ht="18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 s="7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61" ht="18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 s="79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</sheetData>
  <mergeCells count="55">
    <mergeCell ref="A2:F2"/>
    <mergeCell ref="D9:D13"/>
    <mergeCell ref="E9:E13"/>
    <mergeCell ref="F9:F13"/>
    <mergeCell ref="D14:D16"/>
    <mergeCell ref="E14:E16"/>
    <mergeCell ref="F14:F16"/>
    <mergeCell ref="A1:AQ1"/>
    <mergeCell ref="G2:I2"/>
    <mergeCell ref="J2:AO2"/>
    <mergeCell ref="A3:A4"/>
    <mergeCell ref="B3:B4"/>
    <mergeCell ref="C3:C4"/>
    <mergeCell ref="D3:D4"/>
    <mergeCell ref="E3:E4"/>
    <mergeCell ref="F3:F4"/>
    <mergeCell ref="W3:Y3"/>
    <mergeCell ref="G3:G4"/>
    <mergeCell ref="H3:H4"/>
    <mergeCell ref="I3:I4"/>
    <mergeCell ref="Z3:AB3"/>
    <mergeCell ref="AC3:AN3"/>
    <mergeCell ref="AO3:AO4"/>
    <mergeCell ref="O3:Q3"/>
    <mergeCell ref="R3:V3"/>
    <mergeCell ref="A5:A16"/>
    <mergeCell ref="B5:B16"/>
    <mergeCell ref="C5:C16"/>
    <mergeCell ref="D5:D8"/>
    <mergeCell ref="E5:E8"/>
    <mergeCell ref="F5:F8"/>
    <mergeCell ref="K3:K4"/>
    <mergeCell ref="L3:L4"/>
    <mergeCell ref="M3:N3"/>
    <mergeCell ref="G5:G8"/>
    <mergeCell ref="H5:H8"/>
    <mergeCell ref="I5:I8"/>
    <mergeCell ref="K5:K8"/>
    <mergeCell ref="J3:J4"/>
    <mergeCell ref="M5:M8"/>
    <mergeCell ref="H9:H10"/>
    <mergeCell ref="I9:I10"/>
    <mergeCell ref="K9:K10"/>
    <mergeCell ref="M9:M10"/>
    <mergeCell ref="G11:G14"/>
    <mergeCell ref="G9:G10"/>
    <mergeCell ref="M11:M14"/>
    <mergeCell ref="G15:G16"/>
    <mergeCell ref="H15:H16"/>
    <mergeCell ref="I15:I16"/>
    <mergeCell ref="K15:K16"/>
    <mergeCell ref="L15:L16"/>
    <mergeCell ref="H11:H14"/>
    <mergeCell ref="I11:I14"/>
    <mergeCell ref="K11:K14"/>
  </mergeCells>
  <pageMargins left="0.7" right="0.7" top="0.75" bottom="0.75" header="0.3" footer="0.3"/>
  <pageSetup paperSize="9" scale="2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A419A-F850-4619-B189-169317FB90EC}">
  <sheetPr>
    <tabColor theme="4"/>
  </sheetPr>
  <dimension ref="A1:BJ38"/>
  <sheetViews>
    <sheetView showGridLines="0" rightToLeft="1" workbookViewId="0">
      <selection activeCell="A2" sqref="A2:AO16"/>
    </sheetView>
  </sheetViews>
  <sheetFormatPr defaultColWidth="9" defaultRowHeight="14.25" x14ac:dyDescent="0.2"/>
  <cols>
    <col min="1" max="1" width="10" style="1" bestFit="1" customWidth="1"/>
    <col min="2" max="2" width="8.875" style="1" bestFit="1" customWidth="1"/>
    <col min="3" max="3" width="46.625" style="1" bestFit="1" customWidth="1"/>
    <col min="4" max="4" width="9.125" style="1" bestFit="1" customWidth="1"/>
    <col min="5" max="5" width="59.875" style="1" bestFit="1" customWidth="1"/>
    <col min="6" max="6" width="26.375" style="1" bestFit="1" customWidth="1"/>
    <col min="7" max="7" width="25" style="1" bestFit="1" customWidth="1"/>
    <col min="8" max="8" width="9.875" style="1" bestFit="1" customWidth="1"/>
    <col min="9" max="9" width="10.125" bestFit="1" customWidth="1"/>
    <col min="10" max="10" width="15" style="1" bestFit="1" customWidth="1"/>
    <col min="11" max="11" width="11.875" style="1" bestFit="1" customWidth="1"/>
    <col min="12" max="12" width="14.125" style="1" bestFit="1" customWidth="1"/>
    <col min="13" max="13" width="11.5" style="1" bestFit="1" customWidth="1"/>
    <col min="14" max="14" width="5.125" style="1" bestFit="1" customWidth="1"/>
    <col min="15" max="17" width="15.125" style="1" bestFit="1" customWidth="1"/>
    <col min="18" max="22" width="2.125" style="1" bestFit="1" customWidth="1"/>
    <col min="23" max="23" width="5" style="1" bestFit="1" customWidth="1"/>
    <col min="24" max="24" width="5.5" style="1" bestFit="1" customWidth="1"/>
    <col min="25" max="25" width="5.375" style="1" bestFit="1" customWidth="1"/>
    <col min="26" max="26" width="7.375" style="1" bestFit="1" customWidth="1"/>
    <col min="27" max="27" width="6.375" style="1" bestFit="1" customWidth="1"/>
    <col min="28" max="28" width="5.5" style="1" bestFit="1" customWidth="1"/>
    <col min="29" max="29" width="9.5" style="1" bestFit="1" customWidth="1"/>
    <col min="30" max="30" width="14" style="1" bestFit="1" customWidth="1"/>
    <col min="31" max="39" width="15" style="1" bestFit="1" customWidth="1"/>
    <col min="40" max="40" width="9.5" style="1" bestFit="1" customWidth="1"/>
    <col min="41" max="41" width="15.375" style="1" bestFit="1" customWidth="1"/>
    <col min="42" max="42" width="14.125" style="1" bestFit="1" customWidth="1"/>
    <col min="43" max="43" width="8.5" style="1" bestFit="1" customWidth="1"/>
    <col min="44" max="44" width="15.375" style="1" bestFit="1" customWidth="1"/>
    <col min="63" max="16384" width="9" style="1"/>
  </cols>
  <sheetData>
    <row r="1" spans="1:62" ht="33.75" customHeight="1" x14ac:dyDescent="0.2">
      <c r="A1" s="321" t="s">
        <v>63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</row>
    <row r="2" spans="1:62" ht="23.25" customHeight="1" thickBot="1" x14ac:dyDescent="0.25">
      <c r="A2" s="361" t="s">
        <v>1</v>
      </c>
      <c r="B2" s="361"/>
      <c r="C2" s="361"/>
      <c r="D2" s="361"/>
      <c r="E2" s="361"/>
      <c r="F2" s="361"/>
      <c r="G2" s="349" t="s">
        <v>2</v>
      </c>
      <c r="H2" s="349"/>
      <c r="I2" s="349"/>
      <c r="J2" s="323" t="s">
        <v>3</v>
      </c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/>
      <c r="AQ2"/>
      <c r="AR2"/>
      <c r="BH2" s="1"/>
      <c r="BI2" s="1"/>
      <c r="BJ2" s="1"/>
    </row>
    <row r="3" spans="1:62" ht="36.75" customHeight="1" thickTop="1" x14ac:dyDescent="0.2">
      <c r="A3" s="139" t="s">
        <v>4</v>
      </c>
      <c r="B3" s="139" t="s">
        <v>5</v>
      </c>
      <c r="C3" s="139" t="s">
        <v>6</v>
      </c>
      <c r="D3" s="139" t="s">
        <v>7</v>
      </c>
      <c r="E3" s="139" t="s">
        <v>8</v>
      </c>
      <c r="F3" s="326" t="s">
        <v>9</v>
      </c>
      <c r="G3" s="344" t="s">
        <v>64</v>
      </c>
      <c r="H3" s="344" t="s">
        <v>65</v>
      </c>
      <c r="I3" s="344" t="s">
        <v>12</v>
      </c>
      <c r="J3" s="319" t="s">
        <v>13</v>
      </c>
      <c r="K3" s="319" t="s">
        <v>14</v>
      </c>
      <c r="L3" s="319" t="s">
        <v>15</v>
      </c>
      <c r="M3" s="351" t="s">
        <v>16</v>
      </c>
      <c r="N3" s="352"/>
      <c r="O3" s="353" t="s">
        <v>17</v>
      </c>
      <c r="P3" s="299"/>
      <c r="Q3" s="354"/>
      <c r="R3" s="358" t="s">
        <v>18</v>
      </c>
      <c r="S3" s="359"/>
      <c r="T3" s="359"/>
      <c r="U3" s="359"/>
      <c r="V3" s="360"/>
      <c r="W3" s="353" t="s">
        <v>19</v>
      </c>
      <c r="X3" s="299"/>
      <c r="Y3" s="354"/>
      <c r="Z3" s="353" t="s">
        <v>20</v>
      </c>
      <c r="AA3" s="299"/>
      <c r="AB3" s="354"/>
      <c r="AC3" s="355" t="s">
        <v>21</v>
      </c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7"/>
      <c r="AO3" s="319" t="s">
        <v>22</v>
      </c>
      <c r="AP3"/>
      <c r="AQ3"/>
      <c r="AR3"/>
      <c r="BH3" s="1"/>
      <c r="BI3" s="1"/>
      <c r="BJ3" s="1"/>
    </row>
    <row r="4" spans="1:62" ht="36.75" customHeight="1" thickBot="1" x14ac:dyDescent="0.25">
      <c r="A4" s="140"/>
      <c r="B4" s="140"/>
      <c r="C4" s="140"/>
      <c r="D4" s="140"/>
      <c r="E4" s="140"/>
      <c r="F4" s="327"/>
      <c r="G4" s="362"/>
      <c r="H4" s="362"/>
      <c r="I4" s="345"/>
      <c r="J4" s="350"/>
      <c r="K4" s="350"/>
      <c r="L4" s="350"/>
      <c r="M4" s="11" t="s">
        <v>23</v>
      </c>
      <c r="N4" s="12" t="s">
        <v>24</v>
      </c>
      <c r="O4" s="13" t="s">
        <v>25</v>
      </c>
      <c r="P4" s="14" t="s">
        <v>26</v>
      </c>
      <c r="Q4" s="15" t="s">
        <v>27</v>
      </c>
      <c r="R4" s="13">
        <v>1</v>
      </c>
      <c r="S4" s="16">
        <v>2</v>
      </c>
      <c r="T4" s="16">
        <v>3</v>
      </c>
      <c r="U4" s="16">
        <v>4</v>
      </c>
      <c r="V4" s="15">
        <v>5</v>
      </c>
      <c r="W4" s="13" t="s">
        <v>28</v>
      </c>
      <c r="X4" s="16" t="s">
        <v>29</v>
      </c>
      <c r="Y4" s="15" t="s">
        <v>30</v>
      </c>
      <c r="Z4" s="13" t="s">
        <v>31</v>
      </c>
      <c r="AA4" s="16" t="s">
        <v>32</v>
      </c>
      <c r="AB4" s="15" t="s">
        <v>33</v>
      </c>
      <c r="AC4" s="80">
        <v>1</v>
      </c>
      <c r="AD4" s="81">
        <v>2</v>
      </c>
      <c r="AE4" s="81">
        <v>3</v>
      </c>
      <c r="AF4" s="81">
        <v>4</v>
      </c>
      <c r="AG4" s="81">
        <v>5</v>
      </c>
      <c r="AH4" s="81">
        <v>6</v>
      </c>
      <c r="AI4" s="81">
        <v>7</v>
      </c>
      <c r="AJ4" s="81">
        <v>8</v>
      </c>
      <c r="AK4" s="81">
        <v>9</v>
      </c>
      <c r="AL4" s="81">
        <v>10</v>
      </c>
      <c r="AM4" s="81">
        <v>11</v>
      </c>
      <c r="AN4" s="82">
        <v>12</v>
      </c>
      <c r="AO4" s="350"/>
      <c r="AP4"/>
      <c r="AQ4"/>
      <c r="AR4"/>
      <c r="BH4" s="1"/>
      <c r="BI4" s="1"/>
      <c r="BJ4" s="1"/>
    </row>
    <row r="5" spans="1:62" ht="15.75" thickTop="1" x14ac:dyDescent="0.2">
      <c r="A5" s="307" t="s">
        <v>34</v>
      </c>
      <c r="B5" s="307">
        <v>12</v>
      </c>
      <c r="C5" s="307" t="s">
        <v>66</v>
      </c>
      <c r="D5" s="307" t="s">
        <v>67</v>
      </c>
      <c r="E5" s="307" t="s">
        <v>68</v>
      </c>
      <c r="F5" s="307">
        <v>15</v>
      </c>
      <c r="G5" s="347">
        <v>13</v>
      </c>
      <c r="H5" s="347" t="s">
        <v>69</v>
      </c>
      <c r="I5" s="287" t="s">
        <v>70</v>
      </c>
      <c r="J5" s="17" t="s">
        <v>71</v>
      </c>
      <c r="K5" s="17" t="s">
        <v>72</v>
      </c>
      <c r="L5" s="17">
        <v>1</v>
      </c>
      <c r="M5" s="83" t="s">
        <v>73</v>
      </c>
      <c r="N5" s="45">
        <v>50</v>
      </c>
      <c r="O5" s="19">
        <v>50000</v>
      </c>
      <c r="P5" s="19">
        <v>30000</v>
      </c>
      <c r="Q5" s="19">
        <v>50000</v>
      </c>
      <c r="R5" s="84"/>
      <c r="S5" s="85"/>
      <c r="T5" s="85"/>
      <c r="U5" s="85"/>
      <c r="V5" s="86"/>
      <c r="W5" s="85"/>
      <c r="X5" s="87"/>
      <c r="Y5" s="85"/>
      <c r="Z5" s="88"/>
      <c r="AA5" s="85"/>
      <c r="AB5" s="85"/>
      <c r="AC5" s="227">
        <v>0</v>
      </c>
      <c r="AD5" s="227">
        <v>0</v>
      </c>
      <c r="AE5" s="227">
        <v>0</v>
      </c>
      <c r="AF5" s="227">
        <v>0</v>
      </c>
      <c r="AG5" s="227">
        <v>0</v>
      </c>
      <c r="AH5" s="227">
        <v>20000</v>
      </c>
      <c r="AI5" s="227">
        <v>10000</v>
      </c>
      <c r="AJ5" s="227">
        <v>10000</v>
      </c>
      <c r="AK5" s="227">
        <v>10000</v>
      </c>
      <c r="AL5" s="227">
        <v>0</v>
      </c>
      <c r="AM5" s="227">
        <v>0</v>
      </c>
      <c r="AN5" s="228">
        <v>0</v>
      </c>
      <c r="AO5" s="89"/>
      <c r="AP5"/>
      <c r="AQ5"/>
      <c r="AR5"/>
      <c r="BH5" s="1"/>
      <c r="BI5" s="1"/>
      <c r="BJ5" s="1"/>
    </row>
    <row r="6" spans="1:62" ht="15" x14ac:dyDescent="0.2">
      <c r="A6" s="308"/>
      <c r="B6" s="308"/>
      <c r="C6" s="308"/>
      <c r="D6" s="308"/>
      <c r="E6" s="308"/>
      <c r="F6" s="308"/>
      <c r="G6" s="308"/>
      <c r="H6" s="308"/>
      <c r="I6" s="346"/>
      <c r="J6" s="21" t="s">
        <v>74</v>
      </c>
      <c r="K6" s="21" t="s">
        <v>75</v>
      </c>
      <c r="L6" s="21">
        <v>1</v>
      </c>
      <c r="M6" s="90" t="s">
        <v>76</v>
      </c>
      <c r="N6" s="22">
        <v>100</v>
      </c>
      <c r="O6" s="91">
        <v>40000</v>
      </c>
      <c r="P6" s="91">
        <v>30000</v>
      </c>
      <c r="Q6" s="91">
        <v>40000</v>
      </c>
      <c r="R6" s="92"/>
      <c r="S6" s="93"/>
      <c r="T6"/>
      <c r="U6" s="94"/>
      <c r="V6" s="93"/>
      <c r="W6" s="95"/>
      <c r="X6" s="93"/>
      <c r="Y6" s="93"/>
      <c r="Z6" s="96"/>
      <c r="AA6" s="93"/>
      <c r="AB6" s="93"/>
      <c r="AC6" s="229">
        <v>0</v>
      </c>
      <c r="AD6" s="229">
        <v>0</v>
      </c>
      <c r="AE6" s="229">
        <v>0</v>
      </c>
      <c r="AF6" s="229">
        <v>0</v>
      </c>
      <c r="AG6" s="229">
        <v>0</v>
      </c>
      <c r="AH6" s="229">
        <v>0</v>
      </c>
      <c r="AI6" s="229">
        <v>0</v>
      </c>
      <c r="AJ6" s="229">
        <v>0</v>
      </c>
      <c r="AK6" s="229">
        <v>0</v>
      </c>
      <c r="AL6" s="229">
        <v>20000</v>
      </c>
      <c r="AM6" s="229">
        <v>20000</v>
      </c>
      <c r="AN6" s="230">
        <v>0</v>
      </c>
      <c r="AO6" s="97">
        <f t="shared" ref="AO6:AO14" si="0">SUM(AC6:AN6)</f>
        <v>40000</v>
      </c>
      <c r="AP6"/>
      <c r="AQ6"/>
      <c r="AR6"/>
      <c r="BH6" s="1"/>
      <c r="BI6" s="1"/>
      <c r="BJ6" s="1"/>
    </row>
    <row r="7" spans="1:62" ht="15" x14ac:dyDescent="0.2">
      <c r="A7" s="308"/>
      <c r="B7" s="308"/>
      <c r="C7" s="308"/>
      <c r="D7" s="308"/>
      <c r="E7" s="308"/>
      <c r="F7" s="308"/>
      <c r="G7" s="308"/>
      <c r="H7" s="308"/>
      <c r="I7" s="346"/>
      <c r="J7" s="21" t="s">
        <v>77</v>
      </c>
      <c r="K7" s="21" t="s">
        <v>78</v>
      </c>
      <c r="L7" s="21">
        <v>3</v>
      </c>
      <c r="M7" s="90"/>
      <c r="N7" s="22">
        <v>50</v>
      </c>
      <c r="O7" s="91">
        <v>310000</v>
      </c>
      <c r="P7" s="91">
        <v>290000</v>
      </c>
      <c r="Q7" s="91">
        <v>300000</v>
      </c>
      <c r="R7" s="92"/>
      <c r="S7" s="94"/>
      <c r="T7" s="93"/>
      <c r="U7" s="93"/>
      <c r="V7" s="93"/>
      <c r="W7" s="95"/>
      <c r="X7" s="93"/>
      <c r="Y7" s="93"/>
      <c r="Z7" s="96"/>
      <c r="AA7" s="93"/>
      <c r="AB7" s="93"/>
      <c r="AC7" s="229">
        <v>0</v>
      </c>
      <c r="AD7" s="229">
        <v>0</v>
      </c>
      <c r="AE7" s="229">
        <v>0</v>
      </c>
      <c r="AF7" s="229">
        <v>0</v>
      </c>
      <c r="AG7" s="229">
        <v>0</v>
      </c>
      <c r="AH7" s="229">
        <v>0</v>
      </c>
      <c r="AI7" s="229">
        <v>0</v>
      </c>
      <c r="AJ7" s="229">
        <v>0</v>
      </c>
      <c r="AK7" s="229">
        <v>0</v>
      </c>
      <c r="AL7" s="229">
        <v>0</v>
      </c>
      <c r="AM7" s="229">
        <v>0</v>
      </c>
      <c r="AN7" s="230">
        <v>0</v>
      </c>
      <c r="AO7" s="97">
        <f t="shared" si="0"/>
        <v>0</v>
      </c>
      <c r="AP7"/>
      <c r="AQ7"/>
      <c r="AR7"/>
      <c r="BH7" s="1"/>
      <c r="BI7" s="1"/>
      <c r="BJ7" s="1"/>
    </row>
    <row r="8" spans="1:62" ht="15.75" thickBot="1" x14ac:dyDescent="0.25">
      <c r="A8" s="308"/>
      <c r="B8" s="308"/>
      <c r="C8" s="308"/>
      <c r="D8" s="309"/>
      <c r="E8" s="309"/>
      <c r="F8" s="309"/>
      <c r="G8" s="309"/>
      <c r="H8" s="309"/>
      <c r="I8" s="288"/>
      <c r="J8" s="27" t="s">
        <v>79</v>
      </c>
      <c r="K8" s="27" t="s">
        <v>75</v>
      </c>
      <c r="L8" s="27">
        <v>2</v>
      </c>
      <c r="M8" s="90" t="s">
        <v>76</v>
      </c>
      <c r="N8" s="28">
        <v>50</v>
      </c>
      <c r="O8" s="141">
        <v>60000</v>
      </c>
      <c r="P8" s="141">
        <v>40000</v>
      </c>
      <c r="Q8" s="142">
        <v>55000</v>
      </c>
      <c r="R8" s="99"/>
      <c r="S8" s="100"/>
      <c r="T8" s="100"/>
      <c r="U8" s="100"/>
      <c r="V8" s="100"/>
      <c r="W8" s="101"/>
      <c r="X8" s="100"/>
      <c r="Y8" s="100"/>
      <c r="Z8" s="102"/>
      <c r="AA8" s="100"/>
      <c r="AB8" s="100"/>
      <c r="AC8" s="231">
        <v>0</v>
      </c>
      <c r="AD8" s="231">
        <v>0</v>
      </c>
      <c r="AE8" s="231">
        <v>25000</v>
      </c>
      <c r="AF8" s="231">
        <v>20000</v>
      </c>
      <c r="AG8" s="231">
        <v>0</v>
      </c>
      <c r="AH8" s="231">
        <v>0</v>
      </c>
      <c r="AI8" s="231">
        <v>10000</v>
      </c>
      <c r="AJ8" s="231">
        <v>0</v>
      </c>
      <c r="AK8" s="231">
        <v>0</v>
      </c>
      <c r="AL8" s="231">
        <v>0</v>
      </c>
      <c r="AM8" s="231">
        <v>0</v>
      </c>
      <c r="AN8" s="232">
        <v>0</v>
      </c>
      <c r="AO8" s="103">
        <f t="shared" si="0"/>
        <v>55000</v>
      </c>
      <c r="AP8"/>
      <c r="AQ8"/>
      <c r="AR8"/>
      <c r="BH8" s="1"/>
      <c r="BI8" s="1"/>
      <c r="BJ8" s="1"/>
    </row>
    <row r="9" spans="1:62" ht="18" x14ac:dyDescent="0.2">
      <c r="A9" s="308"/>
      <c r="B9" s="308"/>
      <c r="C9" s="308"/>
      <c r="D9" s="307" t="s">
        <v>80</v>
      </c>
      <c r="E9" s="307" t="s">
        <v>81</v>
      </c>
      <c r="F9" s="341">
        <v>0.8</v>
      </c>
      <c r="G9" s="341">
        <v>0.76</v>
      </c>
      <c r="H9" s="307" t="s">
        <v>82</v>
      </c>
      <c r="I9" s="287" t="s">
        <v>83</v>
      </c>
      <c r="J9" s="30" t="s">
        <v>84</v>
      </c>
      <c r="K9" s="31" t="s">
        <v>85</v>
      </c>
      <c r="L9" s="31">
        <v>1</v>
      </c>
      <c r="M9" s="104" t="s">
        <v>86</v>
      </c>
      <c r="N9" s="32">
        <v>30</v>
      </c>
      <c r="O9" s="33">
        <v>75000</v>
      </c>
      <c r="P9" s="33">
        <v>65000</v>
      </c>
      <c r="Q9" s="33">
        <v>70000</v>
      </c>
      <c r="R9" s="105"/>
      <c r="S9" s="106"/>
      <c r="T9" s="107"/>
      <c r="U9" s="106"/>
      <c r="V9" s="108"/>
      <c r="W9" s="109"/>
      <c r="X9" s="108"/>
      <c r="Y9" s="108"/>
      <c r="Z9" s="108"/>
      <c r="AA9" s="110"/>
      <c r="AB9" s="108"/>
      <c r="AC9" s="233">
        <v>0</v>
      </c>
      <c r="AD9" s="233">
        <v>0</v>
      </c>
      <c r="AE9" s="233">
        <v>0</v>
      </c>
      <c r="AF9" s="233">
        <v>0</v>
      </c>
      <c r="AG9" s="233">
        <v>40000</v>
      </c>
      <c r="AH9" s="233">
        <v>0</v>
      </c>
      <c r="AI9" s="233">
        <v>0</v>
      </c>
      <c r="AJ9" s="233">
        <v>30000</v>
      </c>
      <c r="AK9" s="233">
        <v>0</v>
      </c>
      <c r="AL9" s="233">
        <v>0</v>
      </c>
      <c r="AM9" s="233">
        <v>0</v>
      </c>
      <c r="AN9" s="233">
        <v>0</v>
      </c>
      <c r="AO9" s="89" t="s">
        <v>87</v>
      </c>
      <c r="AP9"/>
      <c r="AQ9"/>
      <c r="AR9"/>
      <c r="BH9" s="1"/>
      <c r="BI9" s="1"/>
      <c r="BJ9" s="1"/>
    </row>
    <row r="10" spans="1:62" ht="18" customHeight="1" thickBot="1" x14ac:dyDescent="0.25">
      <c r="A10" s="308"/>
      <c r="B10" s="308"/>
      <c r="C10" s="308"/>
      <c r="D10" s="309"/>
      <c r="E10" s="309"/>
      <c r="F10" s="343"/>
      <c r="G10" s="343"/>
      <c r="H10" s="309"/>
      <c r="I10" s="288"/>
      <c r="J10" s="27" t="s">
        <v>88</v>
      </c>
      <c r="K10" s="27" t="s">
        <v>85</v>
      </c>
      <c r="L10" s="27">
        <v>2</v>
      </c>
      <c r="M10" s="98" t="s">
        <v>86</v>
      </c>
      <c r="N10" s="28">
        <v>40</v>
      </c>
      <c r="O10" s="36">
        <v>100000</v>
      </c>
      <c r="P10" s="36">
        <v>80000</v>
      </c>
      <c r="Q10" s="36">
        <v>100000</v>
      </c>
      <c r="R10" s="111"/>
      <c r="S10" s="112"/>
      <c r="T10" s="112"/>
      <c r="U10" s="113"/>
      <c r="V10" s="100"/>
      <c r="W10" s="101"/>
      <c r="X10" s="100"/>
      <c r="Y10" s="100"/>
      <c r="Z10" s="102"/>
      <c r="AA10" s="100"/>
      <c r="AB10" s="100"/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30000</v>
      </c>
      <c r="AI10" s="231">
        <v>0</v>
      </c>
      <c r="AJ10" s="145">
        <v>0</v>
      </c>
      <c r="AK10" s="145">
        <v>30000</v>
      </c>
      <c r="AL10" s="145">
        <v>0</v>
      </c>
      <c r="AM10" s="145">
        <v>40000</v>
      </c>
      <c r="AN10" s="145">
        <v>0</v>
      </c>
      <c r="AO10" s="103">
        <f t="shared" si="0"/>
        <v>100000</v>
      </c>
      <c r="AP10"/>
      <c r="AQ10"/>
      <c r="AR10"/>
      <c r="BH10" s="1"/>
      <c r="BI10" s="1"/>
      <c r="BJ10" s="1"/>
    </row>
    <row r="11" spans="1:62" ht="18" customHeight="1" x14ac:dyDescent="0.2">
      <c r="A11" s="308"/>
      <c r="B11" s="308"/>
      <c r="C11" s="308"/>
      <c r="D11" s="307" t="s">
        <v>89</v>
      </c>
      <c r="E11" s="307" t="s">
        <v>90</v>
      </c>
      <c r="F11" s="341">
        <v>0.1</v>
      </c>
      <c r="G11" s="341">
        <v>0.04</v>
      </c>
      <c r="H11" s="307" t="s">
        <v>91</v>
      </c>
      <c r="I11" s="287" t="s">
        <v>92</v>
      </c>
      <c r="J11" s="31" t="s">
        <v>93</v>
      </c>
      <c r="K11" s="31" t="s">
        <v>94</v>
      </c>
      <c r="L11" s="31">
        <v>4</v>
      </c>
      <c r="M11" s="104" t="s">
        <v>76</v>
      </c>
      <c r="N11" s="32">
        <v>300</v>
      </c>
      <c r="O11" s="33">
        <v>10000</v>
      </c>
      <c r="P11" s="33">
        <v>5000</v>
      </c>
      <c r="Q11" s="33">
        <v>7000</v>
      </c>
      <c r="R11" s="105"/>
      <c r="S11" s="105"/>
      <c r="T11" s="108"/>
      <c r="U11" s="115"/>
      <c r="V11" s="108"/>
      <c r="W11" s="108"/>
      <c r="X11" s="109"/>
      <c r="Y11" s="108"/>
      <c r="Z11" s="110"/>
      <c r="AA11" s="108"/>
      <c r="AB11" s="116"/>
      <c r="AC11" s="234">
        <v>0</v>
      </c>
      <c r="AD11" s="235">
        <v>2000</v>
      </c>
      <c r="AE11" s="235">
        <v>0</v>
      </c>
      <c r="AF11" s="235">
        <v>1500</v>
      </c>
      <c r="AG11" s="235">
        <v>0</v>
      </c>
      <c r="AH11" s="235">
        <v>0</v>
      </c>
      <c r="AI11" s="235">
        <v>2500</v>
      </c>
      <c r="AJ11" s="235">
        <v>0</v>
      </c>
      <c r="AK11" s="235">
        <v>0</v>
      </c>
      <c r="AL11" s="235">
        <v>1000</v>
      </c>
      <c r="AM11" s="235">
        <v>0</v>
      </c>
      <c r="AN11" s="236">
        <v>0</v>
      </c>
      <c r="AO11" s="89">
        <f t="shared" si="0"/>
        <v>7000</v>
      </c>
      <c r="AP11"/>
      <c r="AQ11"/>
      <c r="AR11"/>
      <c r="BH11" s="1"/>
      <c r="BI11" s="1"/>
      <c r="BJ11" s="1"/>
    </row>
    <row r="12" spans="1:62" ht="18" customHeight="1" x14ac:dyDescent="0.2">
      <c r="A12" s="308"/>
      <c r="B12" s="308"/>
      <c r="C12" s="308"/>
      <c r="D12" s="308"/>
      <c r="E12" s="308"/>
      <c r="F12" s="308"/>
      <c r="G12" s="342"/>
      <c r="H12" s="308"/>
      <c r="I12" s="346"/>
      <c r="J12" s="21" t="s">
        <v>95</v>
      </c>
      <c r="K12" s="21" t="s">
        <v>96</v>
      </c>
      <c r="L12" s="21">
        <v>3</v>
      </c>
      <c r="M12" s="90" t="s">
        <v>86</v>
      </c>
      <c r="N12" s="22">
        <v>100</v>
      </c>
      <c r="O12" s="18">
        <v>8000</v>
      </c>
      <c r="P12" s="18">
        <v>3000</v>
      </c>
      <c r="Q12" s="18">
        <v>6500</v>
      </c>
      <c r="R12" s="92"/>
      <c r="S12" s="92"/>
      <c r="T12" s="93"/>
      <c r="U12" s="93"/>
      <c r="V12" s="94"/>
      <c r="W12" s="95"/>
      <c r="X12" s="93"/>
      <c r="Y12" s="93"/>
      <c r="Z12" s="93"/>
      <c r="AA12" s="96"/>
      <c r="AB12" s="117"/>
      <c r="AC12" s="237">
        <v>0</v>
      </c>
      <c r="AD12" s="229">
        <v>0</v>
      </c>
      <c r="AE12" s="229">
        <v>0</v>
      </c>
      <c r="AF12" s="229">
        <v>0</v>
      </c>
      <c r="AG12" s="229">
        <v>0</v>
      </c>
      <c r="AH12" s="229">
        <v>6500</v>
      </c>
      <c r="AI12" s="229">
        <v>0</v>
      </c>
      <c r="AJ12" s="229">
        <v>0</v>
      </c>
      <c r="AK12" s="229">
        <v>0</v>
      </c>
      <c r="AL12" s="229">
        <v>0</v>
      </c>
      <c r="AM12" s="229">
        <v>0</v>
      </c>
      <c r="AN12" s="238">
        <v>0</v>
      </c>
      <c r="AO12" s="97">
        <f t="shared" si="0"/>
        <v>6500</v>
      </c>
      <c r="AP12"/>
      <c r="AQ12"/>
      <c r="AR12"/>
      <c r="BH12" s="1"/>
      <c r="BI12" s="1"/>
      <c r="BJ12" s="1"/>
    </row>
    <row r="13" spans="1:62" ht="18" customHeight="1" x14ac:dyDescent="0.2">
      <c r="A13" s="308"/>
      <c r="B13" s="308"/>
      <c r="C13" s="308"/>
      <c r="D13" s="308"/>
      <c r="E13" s="308"/>
      <c r="F13" s="308"/>
      <c r="G13" s="342"/>
      <c r="H13" s="308"/>
      <c r="I13" s="346"/>
      <c r="J13" s="21" t="s">
        <v>97</v>
      </c>
      <c r="K13" s="21" t="s">
        <v>98</v>
      </c>
      <c r="L13" s="21">
        <v>1</v>
      </c>
      <c r="M13" s="90" t="s">
        <v>86</v>
      </c>
      <c r="N13" s="22">
        <v>500</v>
      </c>
      <c r="O13" s="18">
        <v>8000</v>
      </c>
      <c r="P13" s="18">
        <v>3000</v>
      </c>
      <c r="Q13" s="18">
        <v>6500</v>
      </c>
      <c r="R13" s="92"/>
      <c r="S13" s="92"/>
      <c r="T13" s="94"/>
      <c r="U13" s="93"/>
      <c r="V13" s="93"/>
      <c r="W13" s="93"/>
      <c r="X13" s="95"/>
      <c r="Y13" s="93"/>
      <c r="Z13" s="96"/>
      <c r="AA13" s="93"/>
      <c r="AB13" s="117"/>
      <c r="AC13" s="237">
        <v>0</v>
      </c>
      <c r="AD13" s="229">
        <v>0</v>
      </c>
      <c r="AE13" s="229">
        <v>0</v>
      </c>
      <c r="AF13" s="229">
        <v>0</v>
      </c>
      <c r="AG13" s="229">
        <v>0</v>
      </c>
      <c r="AH13" s="229">
        <v>0</v>
      </c>
      <c r="AI13" s="229">
        <v>0</v>
      </c>
      <c r="AJ13" s="229">
        <v>0</v>
      </c>
      <c r="AK13" s="229">
        <v>0</v>
      </c>
      <c r="AL13" s="229">
        <v>0</v>
      </c>
      <c r="AM13" s="229">
        <v>6500</v>
      </c>
      <c r="AN13" s="238">
        <v>0</v>
      </c>
      <c r="AO13" s="97">
        <f t="shared" si="0"/>
        <v>6500</v>
      </c>
      <c r="AP13"/>
      <c r="AQ13"/>
      <c r="AR13"/>
      <c r="BH13" s="1"/>
      <c r="BI13" s="1"/>
      <c r="BJ13" s="1"/>
    </row>
    <row r="14" spans="1:62" ht="18" customHeight="1" thickBot="1" x14ac:dyDescent="0.25">
      <c r="A14" s="308"/>
      <c r="B14" s="308"/>
      <c r="C14" s="308"/>
      <c r="D14" s="309"/>
      <c r="E14" s="309"/>
      <c r="F14" s="309"/>
      <c r="G14" s="348"/>
      <c r="H14" s="309"/>
      <c r="I14" s="288"/>
      <c r="J14" s="118" t="s">
        <v>99</v>
      </c>
      <c r="K14" s="118" t="s">
        <v>100</v>
      </c>
      <c r="L14" s="118">
        <v>2</v>
      </c>
      <c r="M14" s="119"/>
      <c r="N14" s="120">
        <v>280</v>
      </c>
      <c r="O14" s="121">
        <v>10000</v>
      </c>
      <c r="P14" s="121">
        <v>8000</v>
      </c>
      <c r="Q14" s="121">
        <v>9500</v>
      </c>
      <c r="R14" s="122"/>
      <c r="S14" s="122"/>
      <c r="T14" s="123"/>
      <c r="U14" s="124"/>
      <c r="V14" s="124"/>
      <c r="W14" s="124"/>
      <c r="X14" s="125"/>
      <c r="Y14" s="124"/>
      <c r="Z14" s="126"/>
      <c r="AA14" s="124"/>
      <c r="AB14" s="127"/>
      <c r="AC14" s="239">
        <v>0</v>
      </c>
      <c r="AD14" s="240">
        <v>0</v>
      </c>
      <c r="AE14" s="240">
        <v>2000</v>
      </c>
      <c r="AF14" s="240">
        <v>0</v>
      </c>
      <c r="AG14" s="240">
        <v>0</v>
      </c>
      <c r="AH14" s="240">
        <v>0</v>
      </c>
      <c r="AI14" s="240">
        <v>3000</v>
      </c>
      <c r="AJ14" s="240">
        <v>0</v>
      </c>
      <c r="AK14" s="240">
        <v>4000</v>
      </c>
      <c r="AL14" s="240">
        <v>0</v>
      </c>
      <c r="AM14" s="240">
        <v>0</v>
      </c>
      <c r="AN14" s="241">
        <v>0</v>
      </c>
      <c r="AO14" s="103">
        <f t="shared" si="0"/>
        <v>9000</v>
      </c>
      <c r="AP14"/>
      <c r="AQ14"/>
      <c r="AR14"/>
      <c r="BH14" s="1"/>
      <c r="BI14" s="1"/>
      <c r="BJ14" s="1"/>
    </row>
    <row r="15" spans="1:62" ht="18" customHeight="1" thickBot="1" x14ac:dyDescent="0.25">
      <c r="A15" s="309"/>
      <c r="B15" s="309"/>
      <c r="C15" s="309"/>
      <c r="D15" s="43" t="s">
        <v>101</v>
      </c>
      <c r="E15" s="43" t="s">
        <v>102</v>
      </c>
      <c r="F15" s="132">
        <v>0.91</v>
      </c>
      <c r="G15" s="144">
        <v>0.85</v>
      </c>
      <c r="H15" s="43"/>
      <c r="I15" s="43"/>
      <c r="J15" s="35"/>
      <c r="K15" s="3"/>
      <c r="L15" s="4"/>
      <c r="M15" s="5"/>
      <c r="N15" s="6"/>
      <c r="O15" s="36"/>
      <c r="P15" s="36"/>
      <c r="Q15" s="36"/>
      <c r="R15" s="74"/>
      <c r="S15" s="74"/>
      <c r="T15" s="134"/>
      <c r="U15" s="74"/>
      <c r="V15" s="74"/>
      <c r="W15" s="74"/>
      <c r="X15" s="135"/>
      <c r="Y15" s="74"/>
      <c r="Z15" s="74"/>
      <c r="AA15" s="74"/>
      <c r="AB15" s="136"/>
      <c r="AC15" s="146">
        <v>0</v>
      </c>
      <c r="AD15" s="147">
        <v>0</v>
      </c>
      <c r="AE15" s="231">
        <v>0</v>
      </c>
      <c r="AF15" s="147">
        <v>0</v>
      </c>
      <c r="AG15" s="147">
        <v>0</v>
      </c>
      <c r="AH15" s="231">
        <v>0</v>
      </c>
      <c r="AI15" s="147">
        <v>0</v>
      </c>
      <c r="AJ15" s="231">
        <v>0</v>
      </c>
      <c r="AK15" s="147">
        <v>0</v>
      </c>
      <c r="AL15" s="147">
        <v>0</v>
      </c>
      <c r="AM15" s="231">
        <v>0</v>
      </c>
      <c r="AN15" s="147">
        <v>0</v>
      </c>
      <c r="AO15" s="137">
        <f>SUM(AE15:AN15)</f>
        <v>0</v>
      </c>
      <c r="AP15"/>
      <c r="AQ15"/>
      <c r="AR15"/>
      <c r="BH15" s="1"/>
      <c r="BI15" s="1"/>
      <c r="BJ15" s="1"/>
    </row>
    <row r="16" spans="1:62" ht="18" customHeight="1" thickBot="1" x14ac:dyDescent="0.3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"/>
      <c r="N16" s="75"/>
      <c r="O16" s="75"/>
      <c r="P16" s="75"/>
      <c r="Q16" s="138">
        <f>SUM(Q5:Q15)</f>
        <v>644500</v>
      </c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138">
        <f>SUM(AC5:AC14)</f>
        <v>0</v>
      </c>
      <c r="AD16" s="138">
        <f>SUM(AD5:AD14)</f>
        <v>2000</v>
      </c>
      <c r="AE16" s="138">
        <f>SUM(AE5:AE15)</f>
        <v>27000</v>
      </c>
      <c r="AF16" s="138">
        <f>SUM(AF5:AF14)</f>
        <v>21500</v>
      </c>
      <c r="AG16" s="138">
        <f>SUM(AG5:AG14)</f>
        <v>40000</v>
      </c>
      <c r="AH16" s="138">
        <f>SUM(AH5:AH15)</f>
        <v>56500</v>
      </c>
      <c r="AI16" s="138">
        <f>SUM(AI5:AI14)</f>
        <v>25500</v>
      </c>
      <c r="AJ16" s="138">
        <f>SUM(AJ4:AJ15)</f>
        <v>40008</v>
      </c>
      <c r="AK16" s="138">
        <f>SUM(AK5:AK14)</f>
        <v>44000</v>
      </c>
      <c r="AL16" s="138">
        <f>SUM(AL5:AL14)</f>
        <v>21000</v>
      </c>
      <c r="AM16" s="138">
        <f>SUM(AM5:AM15)</f>
        <v>66500</v>
      </c>
      <c r="AN16" s="138">
        <f>SUM(AN5:AN14)</f>
        <v>0</v>
      </c>
      <c r="AO16" s="138">
        <f>SUM(AO5:AO14)</f>
        <v>224000</v>
      </c>
      <c r="AP16"/>
      <c r="AQ16"/>
      <c r="AR16"/>
      <c r="BH16" s="1"/>
      <c r="BI16" s="1"/>
      <c r="BJ16" s="1"/>
    </row>
    <row r="17" spans="1:62" ht="18" customHeight="1" thickTop="1" x14ac:dyDescent="0.2">
      <c r="A17"/>
      <c r="B17"/>
      <c r="C17"/>
      <c r="D17"/>
      <c r="E17"/>
      <c r="F17"/>
      <c r="G17"/>
      <c r="H17"/>
      <c r="J17"/>
      <c r="K17"/>
      <c r="L17"/>
      <c r="M17"/>
      <c r="N17"/>
      <c r="O17"/>
      <c r="P17" s="8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1:62" ht="18" customHeight="1" x14ac:dyDescent="0.2">
      <c r="A18"/>
      <c r="B18"/>
      <c r="C18"/>
      <c r="D18"/>
      <c r="E18"/>
      <c r="F18"/>
      <c r="G18"/>
      <c r="H18"/>
      <c r="J18"/>
      <c r="K18"/>
      <c r="L18"/>
      <c r="M18"/>
      <c r="N18"/>
      <c r="O18"/>
      <c r="P18" s="40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 s="143"/>
    </row>
    <row r="19" spans="1:62" ht="18" customHeight="1" x14ac:dyDescent="0.2">
      <c r="A19"/>
      <c r="B19"/>
      <c r="C19"/>
      <c r="D19"/>
      <c r="E19"/>
      <c r="F19" s="8"/>
      <c r="G19"/>
      <c r="H19" s="14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ht="18" customHeight="1" x14ac:dyDescent="0.2">
      <c r="A20"/>
      <c r="B20"/>
      <c r="C20"/>
      <c r="D20"/>
      <c r="E20"/>
      <c r="F20" s="8"/>
      <c r="G20"/>
      <c r="H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1:62" ht="18" customHeight="1" x14ac:dyDescent="0.2">
      <c r="A21"/>
      <c r="B21"/>
      <c r="C21"/>
      <c r="D21"/>
      <c r="E21"/>
      <c r="F21" s="8"/>
      <c r="G21"/>
      <c r="H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BA21" s="1"/>
      <c r="BB21" s="1"/>
      <c r="BC21" s="1"/>
      <c r="BD21" s="1"/>
      <c r="BE21" s="1"/>
      <c r="BF21" s="1"/>
      <c r="BG21" s="1"/>
      <c r="BH21" s="1"/>
      <c r="BI21" s="1"/>
      <c r="BJ21" s="1"/>
    </row>
    <row r="22" spans="1:62" ht="18" customHeight="1" x14ac:dyDescent="0.2">
      <c r="A22"/>
      <c r="B22"/>
      <c r="C22"/>
      <c r="D22"/>
      <c r="E22"/>
      <c r="F22" s="8"/>
      <c r="G22"/>
      <c r="H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1:62" ht="18" customHeight="1" x14ac:dyDescent="0.2">
      <c r="A23"/>
      <c r="B23"/>
      <c r="C23"/>
      <c r="D23"/>
      <c r="E23"/>
      <c r="F23" s="8"/>
      <c r="G23"/>
      <c r="H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BA23" s="1"/>
      <c r="BB23" s="1"/>
      <c r="BC23" s="1"/>
      <c r="BD23" s="1"/>
      <c r="BE23" s="1"/>
      <c r="BF23" s="1"/>
      <c r="BG23" s="1"/>
      <c r="BH23" s="1"/>
      <c r="BI23" s="1"/>
      <c r="BJ23" s="1"/>
    </row>
    <row r="24" spans="1:62" ht="18" customHeight="1" x14ac:dyDescent="0.2">
      <c r="A24"/>
      <c r="B24"/>
      <c r="C24"/>
      <c r="D24"/>
      <c r="E24"/>
      <c r="F24" s="8"/>
      <c r="G24"/>
      <c r="H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ht="18" customHeight="1" x14ac:dyDescent="0.2">
      <c r="A25"/>
      <c r="B25"/>
      <c r="C25"/>
      <c r="D25"/>
      <c r="E25"/>
      <c r="F25" s="8"/>
      <c r="G25"/>
      <c r="H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x14ac:dyDescent="0.2">
      <c r="A26"/>
      <c r="B26"/>
      <c r="C26"/>
      <c r="D26"/>
      <c r="E26"/>
      <c r="F26" s="8"/>
      <c r="G26"/>
      <c r="H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x14ac:dyDescent="0.2">
      <c r="I27" s="1"/>
      <c r="AI27"/>
      <c r="AJ27"/>
      <c r="AK27"/>
      <c r="AL27"/>
      <c r="AM27"/>
      <c r="AN27"/>
      <c r="AO27"/>
      <c r="AP27"/>
      <c r="AQ27"/>
      <c r="AR27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x14ac:dyDescent="0.2">
      <c r="I28" s="1"/>
      <c r="AI28"/>
      <c r="AJ28"/>
      <c r="AK28"/>
      <c r="AL28"/>
      <c r="AM28"/>
      <c r="AN28"/>
      <c r="AO28"/>
      <c r="AP28"/>
      <c r="AQ28"/>
      <c r="AR28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x14ac:dyDescent="0.2">
      <c r="I29" s="1"/>
      <c r="AI29"/>
      <c r="AJ29"/>
      <c r="AK29"/>
      <c r="AL29"/>
      <c r="AM29"/>
      <c r="AN29"/>
      <c r="AO29"/>
      <c r="AP29"/>
      <c r="AQ29"/>
      <c r="AR29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x14ac:dyDescent="0.2">
      <c r="I30" s="1"/>
      <c r="AI30"/>
      <c r="AJ30"/>
      <c r="AK30"/>
      <c r="AL30"/>
      <c r="AM30"/>
      <c r="AN30"/>
      <c r="AO30"/>
      <c r="AP30"/>
      <c r="AQ30"/>
      <c r="AR30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x14ac:dyDescent="0.2">
      <c r="I31" s="1"/>
      <c r="AI31"/>
      <c r="AJ31"/>
      <c r="AK31"/>
      <c r="AL31"/>
      <c r="AM31"/>
      <c r="AN31"/>
      <c r="AO31"/>
      <c r="AP31"/>
      <c r="AQ31"/>
      <c r="AR3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x14ac:dyDescent="0.2">
      <c r="I32" s="1"/>
      <c r="AI32"/>
      <c r="AJ32"/>
      <c r="AK32"/>
      <c r="AL32"/>
      <c r="AM32"/>
      <c r="AN32"/>
      <c r="AO32"/>
      <c r="AP32"/>
      <c r="AQ32"/>
      <c r="AR32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9:62" x14ac:dyDescent="0.2">
      <c r="I33" s="1"/>
      <c r="AI33"/>
      <c r="AJ33"/>
      <c r="AK33"/>
      <c r="AL33"/>
      <c r="AM33"/>
      <c r="AN33"/>
      <c r="AO33"/>
      <c r="AP33"/>
      <c r="AQ33"/>
      <c r="AR33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9:62" x14ac:dyDescent="0.2">
      <c r="I34" s="1"/>
      <c r="AI34"/>
      <c r="AJ34"/>
      <c r="AK34"/>
      <c r="AL34"/>
      <c r="AM34"/>
      <c r="AN34"/>
      <c r="AO34"/>
      <c r="AP34"/>
      <c r="AQ34"/>
      <c r="AR34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9:62" x14ac:dyDescent="0.2">
      <c r="I35" s="1"/>
      <c r="AI35"/>
      <c r="AJ35"/>
      <c r="AK35"/>
      <c r="AL35"/>
      <c r="AM35"/>
      <c r="AN35"/>
      <c r="AO35"/>
      <c r="AP35"/>
      <c r="AQ35"/>
      <c r="AR35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9:62" x14ac:dyDescent="0.2">
      <c r="I36" s="1"/>
      <c r="AI36"/>
      <c r="AJ36"/>
      <c r="AK36"/>
      <c r="AL36"/>
      <c r="AM36"/>
      <c r="AN36"/>
      <c r="AO36"/>
      <c r="AP36"/>
      <c r="AQ36"/>
      <c r="AR36"/>
      <c r="BA36" s="1"/>
      <c r="BB36" s="1"/>
      <c r="BC36" s="1"/>
      <c r="BD36" s="1"/>
      <c r="BE36" s="1"/>
      <c r="BF36" s="1"/>
      <c r="BG36" s="1"/>
      <c r="BH36" s="1"/>
      <c r="BI36" s="1"/>
      <c r="BJ36" s="1"/>
    </row>
    <row r="37" spans="9:62" x14ac:dyDescent="0.2">
      <c r="I37" s="1"/>
      <c r="AI37"/>
      <c r="AJ37"/>
      <c r="AK37"/>
      <c r="AL37"/>
      <c r="AM37"/>
      <c r="AN37"/>
      <c r="AO37"/>
      <c r="AP37"/>
      <c r="AQ37"/>
      <c r="AR37"/>
      <c r="BA37" s="1"/>
      <c r="BB37" s="1"/>
      <c r="BC37" s="1"/>
      <c r="BD37" s="1"/>
      <c r="BE37" s="1"/>
      <c r="BF37" s="1"/>
      <c r="BG37" s="1"/>
      <c r="BH37" s="1"/>
      <c r="BI37" s="1"/>
      <c r="BJ37" s="1"/>
    </row>
    <row r="38" spans="9:62" x14ac:dyDescent="0.2">
      <c r="I38" s="1"/>
      <c r="AI38"/>
      <c r="AJ38"/>
      <c r="AK38"/>
      <c r="AL38"/>
      <c r="AM38"/>
      <c r="AN38"/>
      <c r="AO38"/>
      <c r="AP38"/>
      <c r="AQ38"/>
      <c r="AR38"/>
      <c r="BA38" s="1"/>
      <c r="BB38" s="1"/>
      <c r="BC38" s="1"/>
      <c r="BD38" s="1"/>
      <c r="BE38" s="1"/>
      <c r="BF38" s="1"/>
      <c r="BG38" s="1"/>
      <c r="BH38" s="1"/>
      <c r="BI38" s="1"/>
      <c r="BJ38" s="1"/>
    </row>
  </sheetData>
  <mergeCells count="39">
    <mergeCell ref="A5:A15"/>
    <mergeCell ref="F3:F4"/>
    <mergeCell ref="A2:F2"/>
    <mergeCell ref="G3:G4"/>
    <mergeCell ref="H3:H4"/>
    <mergeCell ref="G5:G8"/>
    <mergeCell ref="B5:B15"/>
    <mergeCell ref="C5:C15"/>
    <mergeCell ref="D5:D8"/>
    <mergeCell ref="E5:E8"/>
    <mergeCell ref="D11:D14"/>
    <mergeCell ref="E11:E14"/>
    <mergeCell ref="D9:D10"/>
    <mergeCell ref="E9:E10"/>
    <mergeCell ref="H9:H10"/>
    <mergeCell ref="A1:AR1"/>
    <mergeCell ref="G2:I2"/>
    <mergeCell ref="J2:AO2"/>
    <mergeCell ref="J3:J4"/>
    <mergeCell ref="K3:K4"/>
    <mergeCell ref="L3:L4"/>
    <mergeCell ref="M3:N3"/>
    <mergeCell ref="O3:Q3"/>
    <mergeCell ref="AC3:AN3"/>
    <mergeCell ref="AO3:AO4"/>
    <mergeCell ref="R3:V3"/>
    <mergeCell ref="W3:Y3"/>
    <mergeCell ref="Z3:AB3"/>
    <mergeCell ref="I9:I10"/>
    <mergeCell ref="I3:I4"/>
    <mergeCell ref="F11:F14"/>
    <mergeCell ref="H11:H14"/>
    <mergeCell ref="I11:I14"/>
    <mergeCell ref="F5:F8"/>
    <mergeCell ref="H5:H8"/>
    <mergeCell ref="I5:I8"/>
    <mergeCell ref="F9:F10"/>
    <mergeCell ref="G9:G10"/>
    <mergeCell ref="G11:G1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B0B2C-5861-A940-BDD5-D5205CE77359}">
  <sheetPr>
    <pageSetUpPr fitToPage="1"/>
  </sheetPr>
  <dimension ref="A1:AS101"/>
  <sheetViews>
    <sheetView tabSelected="1" workbookViewId="0">
      <selection sqref="A1:AO1"/>
    </sheetView>
  </sheetViews>
  <sheetFormatPr defaultColWidth="11" defaultRowHeight="14.25" x14ac:dyDescent="0.2"/>
  <cols>
    <col min="1" max="1" width="12.125" bestFit="1" customWidth="1"/>
    <col min="2" max="2" width="8" bestFit="1" customWidth="1"/>
    <col min="3" max="3" width="40.125" bestFit="1" customWidth="1"/>
    <col min="4" max="4" width="8" bestFit="1" customWidth="1"/>
    <col min="5" max="5" width="50.625" bestFit="1" customWidth="1"/>
    <col min="6" max="6" width="22.5" bestFit="1" customWidth="1"/>
    <col min="7" max="7" width="21.875" bestFit="1" customWidth="1"/>
    <col min="8" max="8" width="8.875" bestFit="1" customWidth="1"/>
    <col min="9" max="9" width="23.875" bestFit="1" customWidth="1"/>
    <col min="10" max="10" width="29.375" bestFit="1" customWidth="1"/>
    <col min="11" max="11" width="35.375" bestFit="1" customWidth="1"/>
    <col min="12" max="12" width="16.625" bestFit="1" customWidth="1"/>
    <col min="13" max="13" width="10" bestFit="1" customWidth="1"/>
    <col min="14" max="14" width="13.125" bestFit="1" customWidth="1"/>
    <col min="15" max="16" width="14.375" bestFit="1" customWidth="1"/>
    <col min="17" max="17" width="15.625" bestFit="1" customWidth="1"/>
    <col min="18" max="18" width="6.125" bestFit="1" customWidth="1"/>
    <col min="19" max="21" width="14.375" bestFit="1" customWidth="1"/>
    <col min="22" max="22" width="2.125" bestFit="1" customWidth="1"/>
    <col min="23" max="23" width="4.625" bestFit="1" customWidth="1"/>
    <col min="24" max="25" width="5" bestFit="1" customWidth="1"/>
    <col min="26" max="26" width="7.125" bestFit="1" customWidth="1"/>
    <col min="27" max="27" width="5.875" bestFit="1" customWidth="1"/>
    <col min="28" max="28" width="5.125" bestFit="1" customWidth="1"/>
    <col min="29" max="34" width="14.125" bestFit="1" customWidth="1"/>
    <col min="35" max="35" width="14.375" bestFit="1" customWidth="1"/>
    <col min="36" max="40" width="14.125" bestFit="1" customWidth="1"/>
    <col min="41" max="41" width="15.625" bestFit="1" customWidth="1"/>
    <col min="42" max="43" width="12.125" bestFit="1" customWidth="1"/>
    <col min="44" max="44" width="13.5" bestFit="1" customWidth="1"/>
    <col min="45" max="45" width="14.375" bestFit="1" customWidth="1"/>
  </cols>
  <sheetData>
    <row r="1" spans="1:43" ht="60.75" thickBot="1" x14ac:dyDescent="0.25">
      <c r="A1" s="367" t="s">
        <v>237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273"/>
      <c r="AQ1" s="273"/>
    </row>
    <row r="2" spans="1:43" ht="15.75" thickBot="1" x14ac:dyDescent="0.25">
      <c r="A2" s="338" t="s">
        <v>1</v>
      </c>
      <c r="B2" s="339"/>
      <c r="C2" s="339"/>
      <c r="D2" s="339"/>
      <c r="E2" s="339"/>
      <c r="F2" s="340"/>
      <c r="G2" s="322" t="s">
        <v>2</v>
      </c>
      <c r="H2" s="322"/>
      <c r="I2" s="322"/>
      <c r="J2" s="323" t="s">
        <v>3</v>
      </c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</row>
    <row r="3" spans="1:43" ht="16.5" thickTop="1" x14ac:dyDescent="0.2">
      <c r="A3" s="324" t="s">
        <v>4</v>
      </c>
      <c r="B3" s="324" t="s">
        <v>5</v>
      </c>
      <c r="C3" s="324" t="s">
        <v>6</v>
      </c>
      <c r="D3" s="324" t="s">
        <v>7</v>
      </c>
      <c r="E3" s="324" t="s">
        <v>8</v>
      </c>
      <c r="F3" s="326" t="s">
        <v>9</v>
      </c>
      <c r="G3" s="329" t="s">
        <v>10</v>
      </c>
      <c r="H3" s="331" t="s">
        <v>11</v>
      </c>
      <c r="I3" s="333" t="s">
        <v>12</v>
      </c>
      <c r="J3" s="319" t="s">
        <v>13</v>
      </c>
      <c r="K3" s="310" t="s">
        <v>14</v>
      </c>
      <c r="L3" s="310" t="s">
        <v>15</v>
      </c>
      <c r="M3" s="312" t="s">
        <v>16</v>
      </c>
      <c r="N3" s="313"/>
      <c r="O3" s="298" t="s">
        <v>17</v>
      </c>
      <c r="P3" s="299"/>
      <c r="Q3" s="300"/>
      <c r="R3" s="301" t="s">
        <v>18</v>
      </c>
      <c r="S3" s="302"/>
      <c r="T3" s="302"/>
      <c r="U3" s="302"/>
      <c r="V3" s="303"/>
      <c r="W3" s="298" t="s">
        <v>19</v>
      </c>
      <c r="X3" s="328"/>
      <c r="Y3" s="300"/>
      <c r="Z3" s="298" t="s">
        <v>20</v>
      </c>
      <c r="AA3" s="328"/>
      <c r="AB3" s="300"/>
      <c r="AC3" s="335" t="s">
        <v>21</v>
      </c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7"/>
      <c r="AO3" s="319" t="s">
        <v>22</v>
      </c>
    </row>
    <row r="4" spans="1:43" ht="16.5" thickBot="1" x14ac:dyDescent="0.25">
      <c r="A4" s="325"/>
      <c r="B4" s="325"/>
      <c r="C4" s="325"/>
      <c r="D4" s="325"/>
      <c r="E4" s="325"/>
      <c r="F4" s="327"/>
      <c r="G4" s="330"/>
      <c r="H4" s="332"/>
      <c r="I4" s="334"/>
      <c r="J4" s="320"/>
      <c r="K4" s="311"/>
      <c r="L4" s="311"/>
      <c r="M4" s="11" t="s">
        <v>23</v>
      </c>
      <c r="N4" s="12" t="s">
        <v>24</v>
      </c>
      <c r="O4" s="13" t="s">
        <v>25</v>
      </c>
      <c r="P4" s="14" t="s">
        <v>26</v>
      </c>
      <c r="Q4" s="15" t="s">
        <v>27</v>
      </c>
      <c r="R4" s="13">
        <v>1</v>
      </c>
      <c r="S4" s="16">
        <v>2</v>
      </c>
      <c r="T4" s="16">
        <v>3</v>
      </c>
      <c r="U4" s="16">
        <v>4</v>
      </c>
      <c r="V4" s="15">
        <v>5</v>
      </c>
      <c r="W4" s="13" t="s">
        <v>28</v>
      </c>
      <c r="X4" s="16" t="s">
        <v>29</v>
      </c>
      <c r="Y4" s="15" t="s">
        <v>30</v>
      </c>
      <c r="Z4" s="13" t="s">
        <v>31</v>
      </c>
      <c r="AA4" s="16" t="s">
        <v>32</v>
      </c>
      <c r="AB4" s="15" t="s">
        <v>33</v>
      </c>
      <c r="AC4" s="80">
        <v>1</v>
      </c>
      <c r="AD4" s="81">
        <v>2</v>
      </c>
      <c r="AE4" s="81">
        <v>3</v>
      </c>
      <c r="AF4" s="81">
        <v>4</v>
      </c>
      <c r="AG4" s="81">
        <v>5</v>
      </c>
      <c r="AH4" s="81">
        <v>6</v>
      </c>
      <c r="AI4" s="81">
        <v>7</v>
      </c>
      <c r="AJ4" s="81">
        <v>8</v>
      </c>
      <c r="AK4" s="81">
        <v>9</v>
      </c>
      <c r="AL4" s="81">
        <v>10</v>
      </c>
      <c r="AM4" s="81">
        <v>11</v>
      </c>
      <c r="AN4" s="82">
        <v>12</v>
      </c>
      <c r="AO4" s="320"/>
    </row>
    <row r="5" spans="1:43" ht="16.5" thickTop="1" thickBot="1" x14ac:dyDescent="0.25">
      <c r="A5" s="304" t="s">
        <v>34</v>
      </c>
      <c r="B5" s="307">
        <v>11</v>
      </c>
      <c r="C5" s="307" t="s">
        <v>35</v>
      </c>
      <c r="D5" s="307" t="s">
        <v>36</v>
      </c>
      <c r="E5" s="307" t="s">
        <v>37</v>
      </c>
      <c r="F5" s="307">
        <v>4</v>
      </c>
      <c r="G5" s="314">
        <v>4</v>
      </c>
      <c r="H5" s="316" t="s">
        <v>38</v>
      </c>
      <c r="I5" s="318" t="s">
        <v>39</v>
      </c>
      <c r="J5" s="17" t="s">
        <v>40</v>
      </c>
      <c r="K5" s="318" t="s">
        <v>41</v>
      </c>
      <c r="L5" s="17">
        <v>12</v>
      </c>
      <c r="M5" s="295"/>
      <c r="N5" s="45">
        <v>140</v>
      </c>
      <c r="O5" s="19">
        <v>680000</v>
      </c>
      <c r="P5" s="19">
        <v>660000</v>
      </c>
      <c r="Q5" s="19">
        <v>672000</v>
      </c>
      <c r="R5" s="84"/>
      <c r="S5" s="85"/>
      <c r="T5" s="85"/>
      <c r="U5" s="85"/>
      <c r="V5" s="86"/>
      <c r="W5" s="85"/>
      <c r="X5" s="87"/>
      <c r="Y5" s="85"/>
      <c r="Z5" s="88"/>
      <c r="AA5" s="85"/>
      <c r="AB5" s="85"/>
      <c r="AC5" s="214">
        <v>56000</v>
      </c>
      <c r="AD5" s="214">
        <v>56000</v>
      </c>
      <c r="AE5" s="214">
        <v>56000</v>
      </c>
      <c r="AF5" s="214">
        <v>56000</v>
      </c>
      <c r="AG5" s="214">
        <v>56000</v>
      </c>
      <c r="AH5" s="214">
        <v>56000</v>
      </c>
      <c r="AI5" s="214">
        <v>56000</v>
      </c>
      <c r="AJ5" s="214">
        <v>56000</v>
      </c>
      <c r="AK5" s="214">
        <v>56000</v>
      </c>
      <c r="AL5" s="214">
        <v>56000</v>
      </c>
      <c r="AM5" s="214">
        <v>56000</v>
      </c>
      <c r="AN5" s="215">
        <v>56000</v>
      </c>
      <c r="AO5" s="89">
        <f>SUM(AC5:AN5)</f>
        <v>672000</v>
      </c>
    </row>
    <row r="6" spans="1:43" ht="15.75" thickBot="1" x14ac:dyDescent="0.25">
      <c r="A6" s="305"/>
      <c r="B6" s="308"/>
      <c r="C6" s="308"/>
      <c r="D6" s="308"/>
      <c r="E6" s="308"/>
      <c r="F6" s="308"/>
      <c r="G6" s="277"/>
      <c r="H6" s="290"/>
      <c r="I6" s="293"/>
      <c r="J6" s="21" t="s">
        <v>42</v>
      </c>
      <c r="K6" s="293"/>
      <c r="L6" s="21">
        <v>12</v>
      </c>
      <c r="M6" s="281"/>
      <c r="N6" s="22">
        <v>100</v>
      </c>
      <c r="O6" s="91">
        <v>650000</v>
      </c>
      <c r="P6" s="91">
        <v>590000</v>
      </c>
      <c r="Q6" s="91">
        <v>600000</v>
      </c>
      <c r="R6" s="92"/>
      <c r="S6" s="93"/>
      <c r="U6" s="94"/>
      <c r="V6" s="93"/>
      <c r="W6" s="95"/>
      <c r="X6" s="93"/>
      <c r="Y6" s="93"/>
      <c r="Z6" s="96"/>
      <c r="AA6" s="93"/>
      <c r="AB6" s="93"/>
      <c r="AC6" s="214">
        <v>50000</v>
      </c>
      <c r="AD6" s="214">
        <v>50000</v>
      </c>
      <c r="AE6" s="214">
        <v>50000</v>
      </c>
      <c r="AF6" s="214">
        <v>50000</v>
      </c>
      <c r="AG6" s="214">
        <v>50000</v>
      </c>
      <c r="AH6" s="214">
        <v>50000</v>
      </c>
      <c r="AI6" s="214">
        <v>50000</v>
      </c>
      <c r="AJ6" s="214">
        <v>50000</v>
      </c>
      <c r="AK6" s="214">
        <v>50000</v>
      </c>
      <c r="AL6" s="214">
        <v>50000</v>
      </c>
      <c r="AM6" s="214">
        <v>50000</v>
      </c>
      <c r="AN6" s="214">
        <v>50000</v>
      </c>
      <c r="AO6" s="97">
        <f t="shared" ref="AO6:AO14" si="0">SUM(AC6:AN6)</f>
        <v>600000</v>
      </c>
    </row>
    <row r="7" spans="1:43" ht="15.75" thickBot="1" x14ac:dyDescent="0.25">
      <c r="A7" s="305"/>
      <c r="B7" s="308"/>
      <c r="C7" s="308"/>
      <c r="D7" s="308"/>
      <c r="E7" s="308"/>
      <c r="F7" s="308"/>
      <c r="G7" s="277"/>
      <c r="H7" s="290"/>
      <c r="I7" s="293"/>
      <c r="J7" s="21" t="s">
        <v>43</v>
      </c>
      <c r="K7" s="293"/>
      <c r="L7" s="21">
        <v>12</v>
      </c>
      <c r="M7" s="281"/>
      <c r="N7" s="22">
        <v>50</v>
      </c>
      <c r="O7" s="91">
        <v>310000</v>
      </c>
      <c r="P7" s="91">
        <v>290000</v>
      </c>
      <c r="Q7" s="91">
        <v>300000</v>
      </c>
      <c r="R7" s="92"/>
      <c r="S7" s="94"/>
      <c r="T7" s="93"/>
      <c r="U7" s="93"/>
      <c r="V7" s="93"/>
      <c r="W7" s="95"/>
      <c r="X7" s="93"/>
      <c r="Y7" s="93"/>
      <c r="Z7" s="96"/>
      <c r="AA7" s="93"/>
      <c r="AB7" s="93"/>
      <c r="AC7" s="214">
        <v>25000</v>
      </c>
      <c r="AD7" s="214">
        <v>25000</v>
      </c>
      <c r="AE7" s="214">
        <v>25000</v>
      </c>
      <c r="AF7" s="214">
        <v>25000</v>
      </c>
      <c r="AG7" s="214">
        <v>25000</v>
      </c>
      <c r="AH7" s="214">
        <v>25000</v>
      </c>
      <c r="AI7" s="214">
        <v>25000</v>
      </c>
      <c r="AJ7" s="214">
        <v>25000</v>
      </c>
      <c r="AK7" s="214">
        <v>25000</v>
      </c>
      <c r="AL7" s="214">
        <v>25000</v>
      </c>
      <c r="AM7" s="214">
        <v>25000</v>
      </c>
      <c r="AN7" s="214">
        <v>25000</v>
      </c>
      <c r="AO7" s="97">
        <f t="shared" si="0"/>
        <v>300000</v>
      </c>
    </row>
    <row r="8" spans="1:43" ht="15.75" thickBot="1" x14ac:dyDescent="0.25">
      <c r="A8" s="305"/>
      <c r="B8" s="308"/>
      <c r="C8" s="308"/>
      <c r="D8" s="309"/>
      <c r="E8" s="309"/>
      <c r="F8" s="309"/>
      <c r="G8" s="315"/>
      <c r="H8" s="317"/>
      <c r="I8" s="297"/>
      <c r="J8" s="27" t="s">
        <v>44</v>
      </c>
      <c r="K8" s="297"/>
      <c r="L8" s="27">
        <v>12</v>
      </c>
      <c r="M8" s="296"/>
      <c r="N8" s="28">
        <v>50</v>
      </c>
      <c r="O8" s="91">
        <v>310000</v>
      </c>
      <c r="P8" s="91">
        <v>290000</v>
      </c>
      <c r="Q8" s="91">
        <v>300000</v>
      </c>
      <c r="R8" s="99"/>
      <c r="S8" s="100"/>
      <c r="T8" s="100"/>
      <c r="U8" s="100"/>
      <c r="V8" s="100"/>
      <c r="W8" s="101"/>
      <c r="X8" s="100"/>
      <c r="Y8" s="100"/>
      <c r="Z8" s="102"/>
      <c r="AA8" s="100"/>
      <c r="AB8" s="100"/>
      <c r="AC8" s="214">
        <v>25000</v>
      </c>
      <c r="AD8" s="214">
        <v>25000</v>
      </c>
      <c r="AE8" s="214">
        <v>25000</v>
      </c>
      <c r="AF8" s="214">
        <v>25000</v>
      </c>
      <c r="AG8" s="214">
        <v>25000</v>
      </c>
      <c r="AH8" s="214">
        <v>25000</v>
      </c>
      <c r="AI8" s="214">
        <v>25000</v>
      </c>
      <c r="AJ8" s="214">
        <v>25000</v>
      </c>
      <c r="AK8" s="214">
        <v>25000</v>
      </c>
      <c r="AL8" s="214">
        <v>25000</v>
      </c>
      <c r="AM8" s="214">
        <v>25000</v>
      </c>
      <c r="AN8" s="214">
        <v>25000</v>
      </c>
      <c r="AO8" s="103">
        <f t="shared" si="0"/>
        <v>300000</v>
      </c>
    </row>
    <row r="9" spans="1:43" ht="18" x14ac:dyDescent="0.2">
      <c r="A9" s="305"/>
      <c r="B9" s="308"/>
      <c r="C9" s="308"/>
      <c r="D9" s="307" t="s">
        <v>45</v>
      </c>
      <c r="E9" s="307" t="s">
        <v>46</v>
      </c>
      <c r="F9" s="307">
        <v>380</v>
      </c>
      <c r="G9" s="279">
        <v>360</v>
      </c>
      <c r="H9" s="289" t="s">
        <v>47</v>
      </c>
      <c r="I9" s="292" t="s">
        <v>48</v>
      </c>
      <c r="J9" s="30" t="s">
        <v>49</v>
      </c>
      <c r="K9" s="292" t="s">
        <v>41</v>
      </c>
      <c r="L9" s="31">
        <v>12</v>
      </c>
      <c r="M9" s="280"/>
      <c r="N9" s="32">
        <v>30</v>
      </c>
      <c r="O9" s="33">
        <v>75000</v>
      </c>
      <c r="P9" s="33">
        <v>65000</v>
      </c>
      <c r="Q9" s="33">
        <v>70000</v>
      </c>
      <c r="R9" s="105"/>
      <c r="S9" s="106"/>
      <c r="T9" s="107"/>
      <c r="U9" s="106"/>
      <c r="V9" s="108"/>
      <c r="W9" s="109"/>
      <c r="X9" s="108"/>
      <c r="Y9" s="108"/>
      <c r="Z9" s="108"/>
      <c r="AA9" s="110"/>
      <c r="AB9" s="108"/>
      <c r="AC9" s="216">
        <v>5833.333333333333</v>
      </c>
      <c r="AD9" s="216">
        <v>5833.333333333333</v>
      </c>
      <c r="AE9" s="216">
        <v>5833.333333333333</v>
      </c>
      <c r="AF9" s="216">
        <v>5833.333333333333</v>
      </c>
      <c r="AG9" s="216">
        <v>5833.333333333333</v>
      </c>
      <c r="AH9" s="216">
        <v>5833.333333333333</v>
      </c>
      <c r="AI9" s="216">
        <v>5833.333333333333</v>
      </c>
      <c r="AJ9" s="216">
        <v>5833.333333333333</v>
      </c>
      <c r="AK9" s="216">
        <v>5833.333333333333</v>
      </c>
      <c r="AL9" s="216">
        <v>5833.333333333333</v>
      </c>
      <c r="AM9" s="216">
        <v>5833.333333333333</v>
      </c>
      <c r="AN9" s="216">
        <v>5833.333333333333</v>
      </c>
      <c r="AO9" s="89">
        <f t="shared" si="0"/>
        <v>70000.000000000015</v>
      </c>
    </row>
    <row r="10" spans="1:43" ht="15.75" thickBot="1" x14ac:dyDescent="0.25">
      <c r="A10" s="305"/>
      <c r="B10" s="308"/>
      <c r="C10" s="308"/>
      <c r="D10" s="308"/>
      <c r="E10" s="308"/>
      <c r="F10" s="308"/>
      <c r="G10" s="277"/>
      <c r="H10" s="290"/>
      <c r="I10" s="297"/>
      <c r="J10" s="27" t="s">
        <v>50</v>
      </c>
      <c r="K10" s="297"/>
      <c r="L10" s="27">
        <v>12</v>
      </c>
      <c r="M10" s="296"/>
      <c r="N10" s="28">
        <v>150</v>
      </c>
      <c r="O10" s="36">
        <v>200000</v>
      </c>
      <c r="P10" s="36">
        <v>150000</v>
      </c>
      <c r="Q10" s="36">
        <v>200000</v>
      </c>
      <c r="R10" s="111"/>
      <c r="S10" s="112"/>
      <c r="T10" s="112"/>
      <c r="U10" s="113"/>
      <c r="V10" s="100"/>
      <c r="W10" s="101"/>
      <c r="X10" s="100"/>
      <c r="Y10" s="100"/>
      <c r="Z10" s="102"/>
      <c r="AA10" s="100"/>
      <c r="AB10" s="100"/>
      <c r="AC10" s="217">
        <v>16666.666666666668</v>
      </c>
      <c r="AD10" s="217">
        <v>16666.666666666668</v>
      </c>
      <c r="AE10" s="217">
        <v>16666.666666666668</v>
      </c>
      <c r="AF10" s="217">
        <v>16666.666666666668</v>
      </c>
      <c r="AG10" s="217">
        <v>16666.666666666668</v>
      </c>
      <c r="AH10" s="217">
        <v>16666.666666666668</v>
      </c>
      <c r="AI10" s="217">
        <v>16666.666666666668</v>
      </c>
      <c r="AJ10" s="114">
        <v>16666.669999999998</v>
      </c>
      <c r="AK10" s="114">
        <v>16666.669999999998</v>
      </c>
      <c r="AL10" s="114">
        <v>16666.669999999998</v>
      </c>
      <c r="AM10" s="114">
        <v>16666.669999999998</v>
      </c>
      <c r="AN10" s="114">
        <v>16666.669999999998</v>
      </c>
      <c r="AO10" s="103">
        <f t="shared" si="0"/>
        <v>200000.0166666666</v>
      </c>
    </row>
    <row r="11" spans="1:43" ht="15" x14ac:dyDescent="0.2">
      <c r="A11" s="305"/>
      <c r="B11" s="308"/>
      <c r="C11" s="308"/>
      <c r="D11" s="308"/>
      <c r="E11" s="308"/>
      <c r="F11" s="308"/>
      <c r="G11" s="276">
        <v>0.85</v>
      </c>
      <c r="H11" s="289" t="s">
        <v>51</v>
      </c>
      <c r="I11" s="292" t="s">
        <v>52</v>
      </c>
      <c r="J11" s="31" t="s">
        <v>53</v>
      </c>
      <c r="K11" s="292" t="s">
        <v>41</v>
      </c>
      <c r="L11" s="31">
        <v>4</v>
      </c>
      <c r="M11" s="280"/>
      <c r="N11" s="32">
        <v>500</v>
      </c>
      <c r="O11" s="33">
        <v>620000</v>
      </c>
      <c r="P11" s="33">
        <v>580000</v>
      </c>
      <c r="Q11" s="33">
        <v>600000</v>
      </c>
      <c r="R11" s="105"/>
      <c r="S11" s="105"/>
      <c r="T11" s="108"/>
      <c r="U11" s="115"/>
      <c r="V11" s="108"/>
      <c r="W11" s="108"/>
      <c r="X11" s="109"/>
      <c r="Y11" s="108"/>
      <c r="Z11" s="110"/>
      <c r="AA11" s="108"/>
      <c r="AB11" s="116"/>
      <c r="AC11" s="218"/>
      <c r="AD11" s="219"/>
      <c r="AE11" s="219">
        <v>150000</v>
      </c>
      <c r="AF11" s="219"/>
      <c r="AG11" s="219"/>
      <c r="AH11" s="219">
        <v>150000</v>
      </c>
      <c r="AI11" s="219"/>
      <c r="AJ11" s="219"/>
      <c r="AK11" s="219">
        <v>150000</v>
      </c>
      <c r="AL11" s="219"/>
      <c r="AM11" s="219"/>
      <c r="AN11" s="220">
        <v>150000</v>
      </c>
      <c r="AO11" s="89">
        <f t="shared" si="0"/>
        <v>600000</v>
      </c>
    </row>
    <row r="12" spans="1:43" ht="15" x14ac:dyDescent="0.2">
      <c r="A12" s="305"/>
      <c r="B12" s="308"/>
      <c r="C12" s="308"/>
      <c r="D12" s="308"/>
      <c r="E12" s="308"/>
      <c r="F12" s="308"/>
      <c r="G12" s="277"/>
      <c r="H12" s="290"/>
      <c r="I12" s="293"/>
      <c r="J12" s="21" t="s">
        <v>54</v>
      </c>
      <c r="K12" s="293"/>
      <c r="L12" s="21">
        <v>3</v>
      </c>
      <c r="M12" s="281"/>
      <c r="N12" s="22">
        <v>100</v>
      </c>
      <c r="O12" s="18">
        <v>150000</v>
      </c>
      <c r="P12" s="18">
        <v>140000</v>
      </c>
      <c r="Q12" s="18">
        <v>150000</v>
      </c>
      <c r="R12" s="92"/>
      <c r="S12" s="92"/>
      <c r="T12" s="93"/>
      <c r="U12" s="93"/>
      <c r="V12" s="94"/>
      <c r="W12" s="95"/>
      <c r="X12" s="93"/>
      <c r="Y12" s="93"/>
      <c r="Z12" s="93"/>
      <c r="AA12" s="96"/>
      <c r="AB12" s="117"/>
      <c r="AC12" s="221"/>
      <c r="AD12" s="222">
        <v>50000</v>
      </c>
      <c r="AE12" s="222"/>
      <c r="AF12" s="222"/>
      <c r="AG12" s="222"/>
      <c r="AH12" s="222"/>
      <c r="AI12" s="222">
        <v>50000</v>
      </c>
      <c r="AJ12" s="222"/>
      <c r="AK12" s="222"/>
      <c r="AL12" s="222"/>
      <c r="AM12" s="222">
        <v>50000</v>
      </c>
      <c r="AN12" s="223"/>
      <c r="AO12" s="97">
        <f t="shared" si="0"/>
        <v>150000</v>
      </c>
    </row>
    <row r="13" spans="1:43" ht="15.75" thickBot="1" x14ac:dyDescent="0.25">
      <c r="A13" s="305"/>
      <c r="B13" s="308"/>
      <c r="C13" s="308"/>
      <c r="D13" s="309"/>
      <c r="E13" s="309"/>
      <c r="F13" s="309"/>
      <c r="G13" s="277"/>
      <c r="H13" s="290"/>
      <c r="I13" s="293"/>
      <c r="J13" s="21" t="s">
        <v>55</v>
      </c>
      <c r="K13" s="293"/>
      <c r="L13" s="21">
        <v>1</v>
      </c>
      <c r="M13" s="281"/>
      <c r="N13" s="22">
        <v>500</v>
      </c>
      <c r="O13" s="18">
        <v>77000</v>
      </c>
      <c r="P13" s="18">
        <v>74000</v>
      </c>
      <c r="Q13" s="18">
        <v>75000</v>
      </c>
      <c r="R13" s="92"/>
      <c r="S13" s="92"/>
      <c r="T13" s="94"/>
      <c r="U13" s="93"/>
      <c r="V13" s="93"/>
      <c r="W13" s="93"/>
      <c r="X13" s="95"/>
      <c r="Y13" s="93"/>
      <c r="Z13" s="96"/>
      <c r="AA13" s="93"/>
      <c r="AB13" s="117"/>
      <c r="AC13" s="221"/>
      <c r="AD13" s="222"/>
      <c r="AE13" s="222"/>
      <c r="AF13" s="222">
        <v>75000</v>
      </c>
      <c r="AG13" s="222"/>
      <c r="AH13" s="222"/>
      <c r="AI13" s="222"/>
      <c r="AJ13" s="222"/>
      <c r="AK13" s="222"/>
      <c r="AL13" s="222"/>
      <c r="AM13" s="222"/>
      <c r="AN13" s="223"/>
      <c r="AO13" s="97">
        <f t="shared" si="0"/>
        <v>75000</v>
      </c>
    </row>
    <row r="14" spans="1:43" ht="15.75" thickBot="1" x14ac:dyDescent="0.25">
      <c r="A14" s="305"/>
      <c r="B14" s="308"/>
      <c r="C14" s="308"/>
      <c r="D14" s="307" t="s">
        <v>56</v>
      </c>
      <c r="E14" s="307" t="s">
        <v>57</v>
      </c>
      <c r="F14" s="341">
        <v>0.91</v>
      </c>
      <c r="G14" s="278"/>
      <c r="H14" s="291"/>
      <c r="I14" s="294"/>
      <c r="J14" s="118" t="s">
        <v>58</v>
      </c>
      <c r="K14" s="294"/>
      <c r="L14" s="118">
        <v>2</v>
      </c>
      <c r="M14" s="282"/>
      <c r="N14" s="120">
        <v>280</v>
      </c>
      <c r="O14" s="121">
        <v>57000</v>
      </c>
      <c r="P14" s="121">
        <v>55000</v>
      </c>
      <c r="Q14" s="121">
        <v>56000</v>
      </c>
      <c r="R14" s="122"/>
      <c r="S14" s="122"/>
      <c r="T14" s="123"/>
      <c r="U14" s="124"/>
      <c r="V14" s="124"/>
      <c r="W14" s="124"/>
      <c r="X14" s="125"/>
      <c r="Y14" s="124"/>
      <c r="Z14" s="126"/>
      <c r="AA14" s="124"/>
      <c r="AB14" s="127"/>
      <c r="AC14" s="224"/>
      <c r="AD14" s="225"/>
      <c r="AE14" s="225">
        <v>28000</v>
      </c>
      <c r="AF14" s="225"/>
      <c r="AG14" s="225"/>
      <c r="AH14" s="225"/>
      <c r="AI14" s="225"/>
      <c r="AJ14" s="225">
        <v>28000</v>
      </c>
      <c r="AK14" s="225"/>
      <c r="AL14" s="225"/>
      <c r="AM14" s="225"/>
      <c r="AN14" s="226"/>
      <c r="AO14" s="103">
        <f t="shared" si="0"/>
        <v>56000</v>
      </c>
    </row>
    <row r="15" spans="1:43" ht="15" x14ac:dyDescent="0.25">
      <c r="A15" s="305"/>
      <c r="B15" s="305"/>
      <c r="C15" s="308"/>
      <c r="D15" s="308"/>
      <c r="E15" s="308"/>
      <c r="F15" s="342"/>
      <c r="G15" s="283"/>
      <c r="H15" s="283" t="s">
        <v>59</v>
      </c>
      <c r="I15" s="283" t="s">
        <v>60</v>
      </c>
      <c r="J15" s="34" t="s">
        <v>61</v>
      </c>
      <c r="K15" s="285" t="s">
        <v>41</v>
      </c>
      <c r="L15" s="287">
        <v>12</v>
      </c>
      <c r="M15" s="128"/>
      <c r="N15" s="76">
        <v>0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129"/>
      <c r="AC15" s="13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131"/>
    </row>
    <row r="16" spans="1:43" ht="15.75" thickBot="1" x14ac:dyDescent="0.3">
      <c r="A16" s="306"/>
      <c r="B16" s="306"/>
      <c r="C16" s="309"/>
      <c r="D16" s="309"/>
      <c r="E16" s="309"/>
      <c r="F16" s="343"/>
      <c r="G16" s="284"/>
      <c r="H16" s="284"/>
      <c r="I16" s="284"/>
      <c r="J16" s="35" t="s">
        <v>62</v>
      </c>
      <c r="K16" s="286"/>
      <c r="L16" s="288"/>
      <c r="M16" s="133"/>
      <c r="N16" s="77">
        <v>20</v>
      </c>
      <c r="O16" s="36">
        <v>600000</v>
      </c>
      <c r="P16" s="36">
        <v>600000</v>
      </c>
      <c r="Q16" s="36">
        <v>600000</v>
      </c>
      <c r="R16" s="74"/>
      <c r="S16" s="74"/>
      <c r="T16" s="134"/>
      <c r="U16" s="74"/>
      <c r="V16" s="74"/>
      <c r="W16" s="74"/>
      <c r="X16" s="135"/>
      <c r="Y16" s="74"/>
      <c r="Z16" s="74"/>
      <c r="AA16" s="74"/>
      <c r="AB16" s="136"/>
      <c r="AC16" s="133"/>
      <c r="AD16" s="74"/>
      <c r="AE16" s="217">
        <v>100000</v>
      </c>
      <c r="AF16" s="74"/>
      <c r="AG16" s="74"/>
      <c r="AH16" s="217">
        <v>100000</v>
      </c>
      <c r="AI16" s="74"/>
      <c r="AJ16" s="217">
        <v>100000</v>
      </c>
      <c r="AK16" s="74"/>
      <c r="AL16" s="74"/>
      <c r="AM16" s="217">
        <v>100000</v>
      </c>
      <c r="AN16" s="74"/>
      <c r="AO16" s="137">
        <v>600000</v>
      </c>
    </row>
    <row r="17" spans="1:41" ht="15.75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8"/>
      <c r="O17" s="75"/>
      <c r="P17" s="75"/>
      <c r="Q17" s="138">
        <f>SUM(Q5:Q16)</f>
        <v>3623000</v>
      </c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138">
        <f>SUM(AC5:AC14)</f>
        <v>178500</v>
      </c>
      <c r="AD17" s="138">
        <f>SUM(AD5:AD14)</f>
        <v>228500</v>
      </c>
      <c r="AE17" s="138">
        <f>SUM(AE5:AE16)</f>
        <v>456500</v>
      </c>
      <c r="AF17" s="138">
        <f>SUM(AF5:AF14)</f>
        <v>253500</v>
      </c>
      <c r="AG17" s="138">
        <f>SUM(AG5:AG14)</f>
        <v>178500</v>
      </c>
      <c r="AH17" s="138">
        <f>SUM(AH5:AH16)</f>
        <v>428500</v>
      </c>
      <c r="AI17" s="138">
        <f>SUM(AI5:AI14)</f>
        <v>228500</v>
      </c>
      <c r="AJ17" s="138">
        <f>SUM(AJ4:AJ16)</f>
        <v>306508.00333333336</v>
      </c>
      <c r="AK17" s="138">
        <f>SUM(AK5:AK14)</f>
        <v>328500.00333333336</v>
      </c>
      <c r="AL17" s="138">
        <f>SUM(AL5:AL14)</f>
        <v>178500.00333333336</v>
      </c>
      <c r="AM17" s="138">
        <f>SUM(AM5:AM16)</f>
        <v>328500.00333333336</v>
      </c>
      <c r="AN17" s="138">
        <f>SUM(AN5:AN14)</f>
        <v>328500.00333333336</v>
      </c>
      <c r="AO17" s="138">
        <f>SUM(AO5:AO16)</f>
        <v>3623000.0166666666</v>
      </c>
    </row>
    <row r="18" spans="1:41" ht="15" thickTop="1" x14ac:dyDescent="0.2"/>
    <row r="19" spans="1:41" ht="59.25" x14ac:dyDescent="0.75">
      <c r="A19" s="368" t="s">
        <v>242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8"/>
      <c r="Y19" s="368"/>
      <c r="Z19" s="368"/>
      <c r="AA19" s="368"/>
      <c r="AB19" s="368"/>
      <c r="AC19" s="368"/>
      <c r="AD19" s="368"/>
      <c r="AE19" s="368"/>
      <c r="AF19" s="368"/>
      <c r="AG19" s="368"/>
      <c r="AH19" s="368"/>
      <c r="AI19" s="368"/>
      <c r="AJ19" s="368"/>
      <c r="AK19" s="368"/>
      <c r="AL19" s="368"/>
      <c r="AM19" s="368"/>
      <c r="AN19" s="368"/>
      <c r="AO19" s="368"/>
    </row>
    <row r="22" spans="1:41" ht="15.75" thickBot="1" x14ac:dyDescent="0.25">
      <c r="A22" s="361" t="s">
        <v>1</v>
      </c>
      <c r="B22" s="361"/>
      <c r="C22" s="361"/>
      <c r="D22" s="361"/>
      <c r="E22" s="361"/>
      <c r="F22" s="361"/>
      <c r="G22" s="349" t="s">
        <v>2</v>
      </c>
      <c r="H22" s="349"/>
      <c r="I22" s="349"/>
      <c r="J22" s="323" t="s">
        <v>3</v>
      </c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</row>
    <row r="23" spans="1:41" ht="16.5" thickTop="1" x14ac:dyDescent="0.2">
      <c r="A23" s="139" t="s">
        <v>4</v>
      </c>
      <c r="B23" s="139" t="s">
        <v>5</v>
      </c>
      <c r="C23" s="139" t="s">
        <v>6</v>
      </c>
      <c r="D23" s="139" t="s">
        <v>7</v>
      </c>
      <c r="E23" s="139" t="s">
        <v>8</v>
      </c>
      <c r="F23" s="326" t="s">
        <v>9</v>
      </c>
      <c r="G23" s="344" t="s">
        <v>64</v>
      </c>
      <c r="H23" s="344" t="s">
        <v>65</v>
      </c>
      <c r="I23" s="344" t="s">
        <v>12</v>
      </c>
      <c r="J23" s="319" t="s">
        <v>13</v>
      </c>
      <c r="K23" s="319" t="s">
        <v>14</v>
      </c>
      <c r="L23" s="319" t="s">
        <v>15</v>
      </c>
      <c r="M23" s="351" t="s">
        <v>16</v>
      </c>
      <c r="N23" s="352"/>
      <c r="O23" s="353" t="s">
        <v>17</v>
      </c>
      <c r="P23" s="299"/>
      <c r="Q23" s="354"/>
      <c r="R23" s="358" t="s">
        <v>18</v>
      </c>
      <c r="S23" s="359"/>
      <c r="T23" s="359"/>
      <c r="U23" s="359"/>
      <c r="V23" s="360"/>
      <c r="W23" s="353" t="s">
        <v>19</v>
      </c>
      <c r="X23" s="299"/>
      <c r="Y23" s="354"/>
      <c r="Z23" s="353" t="s">
        <v>20</v>
      </c>
      <c r="AA23" s="299"/>
      <c r="AB23" s="354"/>
      <c r="AC23" s="355" t="s">
        <v>21</v>
      </c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7"/>
      <c r="AO23" s="319" t="s">
        <v>22</v>
      </c>
    </row>
    <row r="24" spans="1:41" ht="16.5" thickBot="1" x14ac:dyDescent="0.25">
      <c r="A24" s="140"/>
      <c r="B24" s="140"/>
      <c r="C24" s="140"/>
      <c r="D24" s="140"/>
      <c r="E24" s="140"/>
      <c r="F24" s="327"/>
      <c r="G24" s="362"/>
      <c r="H24" s="362"/>
      <c r="I24" s="345"/>
      <c r="J24" s="350"/>
      <c r="K24" s="350"/>
      <c r="L24" s="350"/>
      <c r="M24" s="11" t="s">
        <v>23</v>
      </c>
      <c r="N24" s="12" t="s">
        <v>24</v>
      </c>
      <c r="O24" s="13" t="s">
        <v>25</v>
      </c>
      <c r="P24" s="14" t="s">
        <v>26</v>
      </c>
      <c r="Q24" s="15" t="s">
        <v>27</v>
      </c>
      <c r="R24" s="13">
        <v>1</v>
      </c>
      <c r="S24" s="16">
        <v>2</v>
      </c>
      <c r="T24" s="16">
        <v>3</v>
      </c>
      <c r="U24" s="16">
        <v>4</v>
      </c>
      <c r="V24" s="15">
        <v>5</v>
      </c>
      <c r="W24" s="13" t="s">
        <v>28</v>
      </c>
      <c r="X24" s="16" t="s">
        <v>29</v>
      </c>
      <c r="Y24" s="15" t="s">
        <v>30</v>
      </c>
      <c r="Z24" s="13" t="s">
        <v>31</v>
      </c>
      <c r="AA24" s="16" t="s">
        <v>32</v>
      </c>
      <c r="AB24" s="15" t="s">
        <v>33</v>
      </c>
      <c r="AC24" s="80">
        <v>1</v>
      </c>
      <c r="AD24" s="81">
        <v>2</v>
      </c>
      <c r="AE24" s="81">
        <v>3</v>
      </c>
      <c r="AF24" s="81">
        <v>4</v>
      </c>
      <c r="AG24" s="81">
        <v>5</v>
      </c>
      <c r="AH24" s="81">
        <v>6</v>
      </c>
      <c r="AI24" s="81">
        <v>7</v>
      </c>
      <c r="AJ24" s="81">
        <v>8</v>
      </c>
      <c r="AK24" s="81">
        <v>9</v>
      </c>
      <c r="AL24" s="81">
        <v>10</v>
      </c>
      <c r="AM24" s="81">
        <v>11</v>
      </c>
      <c r="AN24" s="82">
        <v>12</v>
      </c>
      <c r="AO24" s="350"/>
    </row>
    <row r="25" spans="1:41" ht="15.75" thickTop="1" x14ac:dyDescent="0.2">
      <c r="A25" s="307" t="s">
        <v>34</v>
      </c>
      <c r="B25" s="307">
        <v>12</v>
      </c>
      <c r="C25" s="307" t="s">
        <v>66</v>
      </c>
      <c r="D25" s="307" t="s">
        <v>67</v>
      </c>
      <c r="E25" s="307" t="s">
        <v>68</v>
      </c>
      <c r="F25" s="307">
        <v>15</v>
      </c>
      <c r="G25" s="347">
        <v>13</v>
      </c>
      <c r="H25" s="347" t="s">
        <v>69</v>
      </c>
      <c r="I25" s="287" t="s">
        <v>70</v>
      </c>
      <c r="J25" s="17" t="s">
        <v>71</v>
      </c>
      <c r="K25" s="17" t="s">
        <v>72</v>
      </c>
      <c r="L25" s="17">
        <v>1</v>
      </c>
      <c r="M25" s="83" t="s">
        <v>73</v>
      </c>
      <c r="N25" s="45">
        <v>50</v>
      </c>
      <c r="O25" s="19">
        <v>50000</v>
      </c>
      <c r="P25" s="19">
        <v>30000</v>
      </c>
      <c r="Q25" s="19">
        <v>50000</v>
      </c>
      <c r="R25" s="84"/>
      <c r="S25" s="85"/>
      <c r="T25" s="85"/>
      <c r="U25" s="85"/>
      <c r="V25" s="86"/>
      <c r="W25" s="85"/>
      <c r="X25" s="87"/>
      <c r="Y25" s="85"/>
      <c r="Z25" s="88"/>
      <c r="AA25" s="85"/>
      <c r="AB25" s="85"/>
      <c r="AC25" s="227">
        <v>0</v>
      </c>
      <c r="AD25" s="227">
        <v>0</v>
      </c>
      <c r="AE25" s="227">
        <v>0</v>
      </c>
      <c r="AF25" s="227">
        <v>0</v>
      </c>
      <c r="AG25" s="227">
        <v>0</v>
      </c>
      <c r="AH25" s="227">
        <v>20000</v>
      </c>
      <c r="AI25" s="227">
        <v>10000</v>
      </c>
      <c r="AJ25" s="227">
        <v>10000</v>
      </c>
      <c r="AK25" s="227">
        <v>10000</v>
      </c>
      <c r="AL25" s="227">
        <v>0</v>
      </c>
      <c r="AM25" s="227">
        <v>0</v>
      </c>
      <c r="AN25" s="228">
        <v>0</v>
      </c>
      <c r="AO25" s="89"/>
    </row>
    <row r="26" spans="1:41" ht="15" x14ac:dyDescent="0.2">
      <c r="A26" s="308"/>
      <c r="B26" s="308"/>
      <c r="C26" s="308"/>
      <c r="D26" s="308"/>
      <c r="E26" s="308"/>
      <c r="F26" s="308"/>
      <c r="G26" s="308"/>
      <c r="H26" s="308"/>
      <c r="I26" s="346"/>
      <c r="J26" s="21" t="s">
        <v>74</v>
      </c>
      <c r="K26" s="21" t="s">
        <v>75</v>
      </c>
      <c r="L26" s="21">
        <v>1</v>
      </c>
      <c r="M26" s="90" t="s">
        <v>76</v>
      </c>
      <c r="N26" s="22">
        <v>100</v>
      </c>
      <c r="O26" s="91">
        <v>40000</v>
      </c>
      <c r="P26" s="91">
        <v>30000</v>
      </c>
      <c r="Q26" s="91">
        <v>40000</v>
      </c>
      <c r="R26" s="92"/>
      <c r="S26" s="93"/>
      <c r="U26" s="94"/>
      <c r="V26" s="93"/>
      <c r="W26" s="95"/>
      <c r="X26" s="93"/>
      <c r="Y26" s="93"/>
      <c r="Z26" s="96"/>
      <c r="AA26" s="93"/>
      <c r="AB26" s="93"/>
      <c r="AC26" s="229">
        <v>0</v>
      </c>
      <c r="AD26" s="229">
        <v>0</v>
      </c>
      <c r="AE26" s="229">
        <v>0</v>
      </c>
      <c r="AF26" s="229">
        <v>0</v>
      </c>
      <c r="AG26" s="229">
        <v>0</v>
      </c>
      <c r="AH26" s="229">
        <v>0</v>
      </c>
      <c r="AI26" s="229">
        <v>0</v>
      </c>
      <c r="AJ26" s="229">
        <v>0</v>
      </c>
      <c r="AK26" s="229">
        <v>0</v>
      </c>
      <c r="AL26" s="229">
        <v>20000</v>
      </c>
      <c r="AM26" s="229">
        <v>20000</v>
      </c>
      <c r="AN26" s="230">
        <v>0</v>
      </c>
      <c r="AO26" s="97">
        <f t="shared" ref="AO26:AO34" si="1">SUM(AC26:AN26)</f>
        <v>40000</v>
      </c>
    </row>
    <row r="27" spans="1:41" ht="15" x14ac:dyDescent="0.2">
      <c r="A27" s="308"/>
      <c r="B27" s="308"/>
      <c r="C27" s="308"/>
      <c r="D27" s="308"/>
      <c r="E27" s="308"/>
      <c r="F27" s="308"/>
      <c r="G27" s="308"/>
      <c r="H27" s="308"/>
      <c r="I27" s="346"/>
      <c r="J27" s="21" t="s">
        <v>77</v>
      </c>
      <c r="K27" s="21" t="s">
        <v>78</v>
      </c>
      <c r="L27" s="21">
        <v>3</v>
      </c>
      <c r="M27" s="90"/>
      <c r="N27" s="22">
        <v>50</v>
      </c>
      <c r="O27" s="91">
        <v>310000</v>
      </c>
      <c r="P27" s="91">
        <v>290000</v>
      </c>
      <c r="Q27" s="91">
        <v>300000</v>
      </c>
      <c r="R27" s="92"/>
      <c r="S27" s="94"/>
      <c r="T27" s="93"/>
      <c r="U27" s="93"/>
      <c r="V27" s="93"/>
      <c r="W27" s="95"/>
      <c r="X27" s="93"/>
      <c r="Y27" s="93"/>
      <c r="Z27" s="96"/>
      <c r="AA27" s="93"/>
      <c r="AB27" s="93"/>
      <c r="AC27" s="229">
        <v>0</v>
      </c>
      <c r="AD27" s="229">
        <v>0</v>
      </c>
      <c r="AE27" s="229">
        <v>0</v>
      </c>
      <c r="AF27" s="229">
        <v>0</v>
      </c>
      <c r="AG27" s="229">
        <v>0</v>
      </c>
      <c r="AH27" s="229">
        <v>0</v>
      </c>
      <c r="AI27" s="229">
        <v>0</v>
      </c>
      <c r="AJ27" s="229">
        <v>0</v>
      </c>
      <c r="AK27" s="229">
        <v>0</v>
      </c>
      <c r="AL27" s="229">
        <v>0</v>
      </c>
      <c r="AM27" s="229">
        <v>0</v>
      </c>
      <c r="AN27" s="230">
        <v>0</v>
      </c>
      <c r="AO27" s="97">
        <f t="shared" si="1"/>
        <v>0</v>
      </c>
    </row>
    <row r="28" spans="1:41" ht="15.75" thickBot="1" x14ac:dyDescent="0.25">
      <c r="A28" s="308"/>
      <c r="B28" s="308"/>
      <c r="C28" s="308"/>
      <c r="D28" s="309"/>
      <c r="E28" s="309"/>
      <c r="F28" s="309"/>
      <c r="G28" s="309"/>
      <c r="H28" s="309"/>
      <c r="I28" s="288"/>
      <c r="J28" s="27" t="s">
        <v>79</v>
      </c>
      <c r="K28" s="27" t="s">
        <v>75</v>
      </c>
      <c r="L28" s="27">
        <v>2</v>
      </c>
      <c r="M28" s="90" t="s">
        <v>76</v>
      </c>
      <c r="N28" s="28">
        <v>50</v>
      </c>
      <c r="O28" s="141">
        <v>60000</v>
      </c>
      <c r="P28" s="141">
        <v>40000</v>
      </c>
      <c r="Q28" s="142">
        <v>55000</v>
      </c>
      <c r="R28" s="99"/>
      <c r="S28" s="100"/>
      <c r="T28" s="100"/>
      <c r="U28" s="100"/>
      <c r="V28" s="100"/>
      <c r="W28" s="101"/>
      <c r="X28" s="100"/>
      <c r="Y28" s="100"/>
      <c r="Z28" s="102"/>
      <c r="AA28" s="100"/>
      <c r="AB28" s="100"/>
      <c r="AC28" s="231">
        <v>0</v>
      </c>
      <c r="AD28" s="231">
        <v>0</v>
      </c>
      <c r="AE28" s="231">
        <v>25000</v>
      </c>
      <c r="AF28" s="231">
        <v>20000</v>
      </c>
      <c r="AG28" s="231">
        <v>0</v>
      </c>
      <c r="AH28" s="231">
        <v>0</v>
      </c>
      <c r="AI28" s="231">
        <v>10000</v>
      </c>
      <c r="AJ28" s="231">
        <v>0</v>
      </c>
      <c r="AK28" s="231">
        <v>0</v>
      </c>
      <c r="AL28" s="231">
        <v>0</v>
      </c>
      <c r="AM28" s="231">
        <v>0</v>
      </c>
      <c r="AN28" s="232">
        <v>0</v>
      </c>
      <c r="AO28" s="103">
        <f t="shared" si="1"/>
        <v>55000</v>
      </c>
    </row>
    <row r="29" spans="1:41" ht="18" x14ac:dyDescent="0.2">
      <c r="A29" s="308"/>
      <c r="B29" s="308"/>
      <c r="C29" s="308"/>
      <c r="D29" s="307" t="s">
        <v>80</v>
      </c>
      <c r="E29" s="307" t="s">
        <v>81</v>
      </c>
      <c r="F29" s="341">
        <v>0.8</v>
      </c>
      <c r="G29" s="341">
        <v>0.76</v>
      </c>
      <c r="H29" s="307" t="s">
        <v>82</v>
      </c>
      <c r="I29" s="287" t="s">
        <v>83</v>
      </c>
      <c r="J29" s="30" t="s">
        <v>84</v>
      </c>
      <c r="K29" s="31" t="s">
        <v>85</v>
      </c>
      <c r="L29" s="31">
        <v>1</v>
      </c>
      <c r="M29" s="104" t="s">
        <v>86</v>
      </c>
      <c r="N29" s="32">
        <v>30</v>
      </c>
      <c r="O29" s="33">
        <v>75000</v>
      </c>
      <c r="P29" s="33">
        <v>65000</v>
      </c>
      <c r="Q29" s="33">
        <v>70000</v>
      </c>
      <c r="R29" s="105"/>
      <c r="S29" s="106"/>
      <c r="T29" s="107"/>
      <c r="U29" s="106"/>
      <c r="V29" s="108"/>
      <c r="W29" s="109"/>
      <c r="X29" s="108"/>
      <c r="Y29" s="108"/>
      <c r="Z29" s="108"/>
      <c r="AA29" s="110"/>
      <c r="AB29" s="108"/>
      <c r="AC29" s="233">
        <v>0</v>
      </c>
      <c r="AD29" s="233">
        <v>0</v>
      </c>
      <c r="AE29" s="233">
        <v>0</v>
      </c>
      <c r="AF29" s="233">
        <v>0</v>
      </c>
      <c r="AG29" s="233">
        <v>40000</v>
      </c>
      <c r="AH29" s="233">
        <v>0</v>
      </c>
      <c r="AI29" s="233">
        <v>0</v>
      </c>
      <c r="AJ29" s="233">
        <v>30000</v>
      </c>
      <c r="AK29" s="233">
        <v>0</v>
      </c>
      <c r="AL29" s="233">
        <v>0</v>
      </c>
      <c r="AM29" s="233">
        <v>0</v>
      </c>
      <c r="AN29" s="233">
        <v>0</v>
      </c>
      <c r="AO29" s="89" t="s">
        <v>87</v>
      </c>
    </row>
    <row r="30" spans="1:41" ht="15.75" thickBot="1" x14ac:dyDescent="0.25">
      <c r="A30" s="308"/>
      <c r="B30" s="308"/>
      <c r="C30" s="308"/>
      <c r="D30" s="309"/>
      <c r="E30" s="309"/>
      <c r="F30" s="343"/>
      <c r="G30" s="343"/>
      <c r="H30" s="309"/>
      <c r="I30" s="288"/>
      <c r="J30" s="27" t="s">
        <v>88</v>
      </c>
      <c r="K30" s="27" t="s">
        <v>85</v>
      </c>
      <c r="L30" s="27">
        <v>2</v>
      </c>
      <c r="M30" s="98" t="s">
        <v>86</v>
      </c>
      <c r="N30" s="28">
        <v>40</v>
      </c>
      <c r="O30" s="36">
        <v>100000</v>
      </c>
      <c r="P30" s="36">
        <v>80000</v>
      </c>
      <c r="Q30" s="36">
        <v>100000</v>
      </c>
      <c r="R30" s="111"/>
      <c r="S30" s="112"/>
      <c r="T30" s="112"/>
      <c r="U30" s="113"/>
      <c r="V30" s="100"/>
      <c r="W30" s="101"/>
      <c r="X30" s="100"/>
      <c r="Y30" s="100"/>
      <c r="Z30" s="102"/>
      <c r="AA30" s="100"/>
      <c r="AB30" s="100"/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30000</v>
      </c>
      <c r="AI30" s="231">
        <v>0</v>
      </c>
      <c r="AJ30" s="145">
        <v>0</v>
      </c>
      <c r="AK30" s="145">
        <v>30000</v>
      </c>
      <c r="AL30" s="145">
        <v>0</v>
      </c>
      <c r="AM30" s="145">
        <v>40000</v>
      </c>
      <c r="AN30" s="145">
        <v>0</v>
      </c>
      <c r="AO30" s="103">
        <f t="shared" si="1"/>
        <v>100000</v>
      </c>
    </row>
    <row r="31" spans="1:41" ht="15" x14ac:dyDescent="0.2">
      <c r="A31" s="308"/>
      <c r="B31" s="308"/>
      <c r="C31" s="308"/>
      <c r="D31" s="307" t="s">
        <v>89</v>
      </c>
      <c r="E31" s="307" t="s">
        <v>90</v>
      </c>
      <c r="F31" s="341">
        <v>0.1</v>
      </c>
      <c r="G31" s="341">
        <v>0.04</v>
      </c>
      <c r="H31" s="307" t="s">
        <v>91</v>
      </c>
      <c r="I31" s="287" t="s">
        <v>92</v>
      </c>
      <c r="J31" s="31" t="s">
        <v>93</v>
      </c>
      <c r="K31" s="31" t="s">
        <v>94</v>
      </c>
      <c r="L31" s="31">
        <v>4</v>
      </c>
      <c r="M31" s="104" t="s">
        <v>76</v>
      </c>
      <c r="N31" s="32">
        <v>300</v>
      </c>
      <c r="O31" s="33">
        <v>10000</v>
      </c>
      <c r="P31" s="33">
        <v>5000</v>
      </c>
      <c r="Q31" s="33">
        <v>7000</v>
      </c>
      <c r="R31" s="105"/>
      <c r="S31" s="105"/>
      <c r="T31" s="108"/>
      <c r="U31" s="115"/>
      <c r="V31" s="108"/>
      <c r="W31" s="108"/>
      <c r="X31" s="109"/>
      <c r="Y31" s="108"/>
      <c r="Z31" s="110"/>
      <c r="AA31" s="108"/>
      <c r="AB31" s="116"/>
      <c r="AC31" s="234">
        <v>0</v>
      </c>
      <c r="AD31" s="235">
        <v>2000</v>
      </c>
      <c r="AE31" s="235">
        <v>0</v>
      </c>
      <c r="AF31" s="235">
        <v>1500</v>
      </c>
      <c r="AG31" s="235">
        <v>0</v>
      </c>
      <c r="AH31" s="235">
        <v>0</v>
      </c>
      <c r="AI31" s="235">
        <v>2500</v>
      </c>
      <c r="AJ31" s="235">
        <v>0</v>
      </c>
      <c r="AK31" s="235">
        <v>0</v>
      </c>
      <c r="AL31" s="235">
        <v>1000</v>
      </c>
      <c r="AM31" s="235">
        <v>0</v>
      </c>
      <c r="AN31" s="236">
        <v>0</v>
      </c>
      <c r="AO31" s="89">
        <f t="shared" si="1"/>
        <v>7000</v>
      </c>
    </row>
    <row r="32" spans="1:41" ht="15" x14ac:dyDescent="0.2">
      <c r="A32" s="308"/>
      <c r="B32" s="308"/>
      <c r="C32" s="308"/>
      <c r="D32" s="308"/>
      <c r="E32" s="308"/>
      <c r="F32" s="308"/>
      <c r="G32" s="342"/>
      <c r="H32" s="308"/>
      <c r="I32" s="346"/>
      <c r="J32" s="21" t="s">
        <v>95</v>
      </c>
      <c r="K32" s="21" t="s">
        <v>96</v>
      </c>
      <c r="L32" s="21">
        <v>3</v>
      </c>
      <c r="M32" s="90" t="s">
        <v>86</v>
      </c>
      <c r="N32" s="22">
        <v>100</v>
      </c>
      <c r="O32" s="18">
        <v>8000</v>
      </c>
      <c r="P32" s="18">
        <v>3000</v>
      </c>
      <c r="Q32" s="18">
        <v>6500</v>
      </c>
      <c r="R32" s="92"/>
      <c r="S32" s="92"/>
      <c r="T32" s="93"/>
      <c r="U32" s="93"/>
      <c r="V32" s="94"/>
      <c r="W32" s="95"/>
      <c r="X32" s="93"/>
      <c r="Y32" s="93"/>
      <c r="Z32" s="93"/>
      <c r="AA32" s="96"/>
      <c r="AB32" s="117"/>
      <c r="AC32" s="237">
        <v>0</v>
      </c>
      <c r="AD32" s="229">
        <v>0</v>
      </c>
      <c r="AE32" s="229">
        <v>0</v>
      </c>
      <c r="AF32" s="229">
        <v>0</v>
      </c>
      <c r="AG32" s="229">
        <v>0</v>
      </c>
      <c r="AH32" s="229">
        <v>6500</v>
      </c>
      <c r="AI32" s="229">
        <v>0</v>
      </c>
      <c r="AJ32" s="229">
        <v>0</v>
      </c>
      <c r="AK32" s="229">
        <v>0</v>
      </c>
      <c r="AL32" s="229">
        <v>0</v>
      </c>
      <c r="AM32" s="229">
        <v>0</v>
      </c>
      <c r="AN32" s="238">
        <v>0</v>
      </c>
      <c r="AO32" s="97">
        <f t="shared" si="1"/>
        <v>6500</v>
      </c>
    </row>
    <row r="33" spans="1:41" ht="15" x14ac:dyDescent="0.2">
      <c r="A33" s="308"/>
      <c r="B33" s="308"/>
      <c r="C33" s="308"/>
      <c r="D33" s="308"/>
      <c r="E33" s="308"/>
      <c r="F33" s="308"/>
      <c r="G33" s="342"/>
      <c r="H33" s="308"/>
      <c r="I33" s="346"/>
      <c r="J33" s="21" t="s">
        <v>97</v>
      </c>
      <c r="K33" s="21" t="s">
        <v>98</v>
      </c>
      <c r="L33" s="21">
        <v>1</v>
      </c>
      <c r="M33" s="90" t="s">
        <v>86</v>
      </c>
      <c r="N33" s="22">
        <v>500</v>
      </c>
      <c r="O33" s="18">
        <v>8000</v>
      </c>
      <c r="P33" s="18">
        <v>3000</v>
      </c>
      <c r="Q33" s="18">
        <v>6500</v>
      </c>
      <c r="R33" s="92"/>
      <c r="S33" s="92"/>
      <c r="T33" s="94"/>
      <c r="U33" s="93"/>
      <c r="V33" s="93"/>
      <c r="W33" s="93"/>
      <c r="X33" s="95"/>
      <c r="Y33" s="93"/>
      <c r="Z33" s="96"/>
      <c r="AA33" s="93"/>
      <c r="AB33" s="117"/>
      <c r="AC33" s="237">
        <v>0</v>
      </c>
      <c r="AD33" s="229">
        <v>0</v>
      </c>
      <c r="AE33" s="229">
        <v>0</v>
      </c>
      <c r="AF33" s="229">
        <v>0</v>
      </c>
      <c r="AG33" s="229">
        <v>0</v>
      </c>
      <c r="AH33" s="229">
        <v>0</v>
      </c>
      <c r="AI33" s="229">
        <v>0</v>
      </c>
      <c r="AJ33" s="229">
        <v>0</v>
      </c>
      <c r="AK33" s="229">
        <v>0</v>
      </c>
      <c r="AL33" s="229">
        <v>0</v>
      </c>
      <c r="AM33" s="229">
        <v>6500</v>
      </c>
      <c r="AN33" s="238">
        <v>0</v>
      </c>
      <c r="AO33" s="97">
        <f t="shared" si="1"/>
        <v>6500</v>
      </c>
    </row>
    <row r="34" spans="1:41" ht="15.75" thickBot="1" x14ac:dyDescent="0.25">
      <c r="A34" s="308"/>
      <c r="B34" s="308"/>
      <c r="C34" s="308"/>
      <c r="D34" s="309"/>
      <c r="E34" s="309"/>
      <c r="F34" s="309"/>
      <c r="G34" s="348"/>
      <c r="H34" s="309"/>
      <c r="I34" s="288"/>
      <c r="J34" s="118" t="s">
        <v>99</v>
      </c>
      <c r="K34" s="118" t="s">
        <v>100</v>
      </c>
      <c r="L34" s="118">
        <v>2</v>
      </c>
      <c r="M34" s="119"/>
      <c r="N34" s="120">
        <v>280</v>
      </c>
      <c r="O34" s="121">
        <v>10000</v>
      </c>
      <c r="P34" s="121">
        <v>8000</v>
      </c>
      <c r="Q34" s="121">
        <v>9500</v>
      </c>
      <c r="R34" s="122"/>
      <c r="S34" s="122"/>
      <c r="T34" s="123"/>
      <c r="U34" s="124"/>
      <c r="V34" s="124"/>
      <c r="W34" s="124"/>
      <c r="X34" s="125"/>
      <c r="Y34" s="124"/>
      <c r="Z34" s="126"/>
      <c r="AA34" s="124"/>
      <c r="AB34" s="127"/>
      <c r="AC34" s="239">
        <v>0</v>
      </c>
      <c r="AD34" s="240">
        <v>0</v>
      </c>
      <c r="AE34" s="240">
        <v>2000</v>
      </c>
      <c r="AF34" s="240">
        <v>0</v>
      </c>
      <c r="AG34" s="240">
        <v>0</v>
      </c>
      <c r="AH34" s="240">
        <v>0</v>
      </c>
      <c r="AI34" s="240">
        <v>3000</v>
      </c>
      <c r="AJ34" s="240">
        <v>0</v>
      </c>
      <c r="AK34" s="240">
        <v>4000</v>
      </c>
      <c r="AL34" s="240">
        <v>0</v>
      </c>
      <c r="AM34" s="240">
        <v>0</v>
      </c>
      <c r="AN34" s="241">
        <v>0</v>
      </c>
      <c r="AO34" s="103">
        <f t="shared" si="1"/>
        <v>9000</v>
      </c>
    </row>
    <row r="35" spans="1:41" ht="15.75" thickBot="1" x14ac:dyDescent="0.25">
      <c r="A35" s="309"/>
      <c r="B35" s="309"/>
      <c r="C35" s="309"/>
      <c r="D35" s="43" t="s">
        <v>101</v>
      </c>
      <c r="E35" s="43" t="s">
        <v>102</v>
      </c>
      <c r="F35" s="132">
        <v>0.91</v>
      </c>
      <c r="G35" s="144">
        <v>0.85</v>
      </c>
      <c r="H35" s="43"/>
      <c r="I35" s="43"/>
      <c r="J35" s="35"/>
      <c r="K35" s="3"/>
      <c r="L35" s="4"/>
      <c r="M35" s="5"/>
      <c r="N35" s="6"/>
      <c r="O35" s="36"/>
      <c r="P35" s="36"/>
      <c r="Q35" s="36"/>
      <c r="R35" s="74"/>
      <c r="S35" s="74"/>
      <c r="T35" s="134"/>
      <c r="U35" s="74"/>
      <c r="V35" s="74"/>
      <c r="W35" s="74"/>
      <c r="X35" s="135"/>
      <c r="Y35" s="74"/>
      <c r="Z35" s="74"/>
      <c r="AA35" s="74"/>
      <c r="AB35" s="136"/>
      <c r="AC35" s="146">
        <v>0</v>
      </c>
      <c r="AD35" s="147">
        <v>0</v>
      </c>
      <c r="AE35" s="231">
        <v>0</v>
      </c>
      <c r="AF35" s="147">
        <v>0</v>
      </c>
      <c r="AG35" s="147">
        <v>0</v>
      </c>
      <c r="AH35" s="231">
        <v>0</v>
      </c>
      <c r="AI35" s="147">
        <v>0</v>
      </c>
      <c r="AJ35" s="231">
        <v>0</v>
      </c>
      <c r="AK35" s="147">
        <v>0</v>
      </c>
      <c r="AL35" s="147">
        <v>0</v>
      </c>
      <c r="AM35" s="231">
        <v>0</v>
      </c>
      <c r="AN35" s="147">
        <v>0</v>
      </c>
      <c r="AO35" s="137">
        <f>SUM(AE35:AN35)</f>
        <v>0</v>
      </c>
    </row>
    <row r="36" spans="1:41" ht="15.75" thickBot="1" x14ac:dyDescent="0.3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"/>
      <c r="N36" s="75"/>
      <c r="O36" s="75"/>
      <c r="P36" s="75"/>
      <c r="Q36" s="138">
        <f>SUM(Q25:Q35)</f>
        <v>644500</v>
      </c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138">
        <f>SUM(AC25:AC34)</f>
        <v>0</v>
      </c>
      <c r="AD36" s="138">
        <f>SUM(AD25:AD34)</f>
        <v>2000</v>
      </c>
      <c r="AE36" s="138">
        <f>SUM(AE25:AE35)</f>
        <v>27000</v>
      </c>
      <c r="AF36" s="138">
        <f>SUM(AF25:AF34)</f>
        <v>21500</v>
      </c>
      <c r="AG36" s="138">
        <f>SUM(AG25:AG34)</f>
        <v>40000</v>
      </c>
      <c r="AH36" s="138">
        <f>SUM(AH25:AH35)</f>
        <v>56500</v>
      </c>
      <c r="AI36" s="138">
        <f>SUM(AI25:AI34)</f>
        <v>25500</v>
      </c>
      <c r="AJ36" s="138">
        <f>SUM(AJ24:AJ35)</f>
        <v>40008</v>
      </c>
      <c r="AK36" s="138">
        <f>SUM(AK25:AK34)</f>
        <v>44000</v>
      </c>
      <c r="AL36" s="138">
        <f>SUM(AL25:AL34)</f>
        <v>21000</v>
      </c>
      <c r="AM36" s="138">
        <f>SUM(AM25:AM35)</f>
        <v>66500</v>
      </c>
      <c r="AN36" s="138">
        <f>SUM(AN25:AN34)</f>
        <v>0</v>
      </c>
      <c r="AO36" s="138">
        <f>SUM(AO25:AO34)</f>
        <v>224000</v>
      </c>
    </row>
    <row r="37" spans="1:41" ht="15" thickTop="1" x14ac:dyDescent="0.2"/>
    <row r="38" spans="1:41" ht="59.25" x14ac:dyDescent="0.75">
      <c r="A38" s="368" t="s">
        <v>238</v>
      </c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68"/>
      <c r="W38" s="368"/>
      <c r="X38" s="368"/>
      <c r="Y38" s="368"/>
      <c r="Z38" s="368"/>
      <c r="AA38" s="368"/>
      <c r="AB38" s="368"/>
    </row>
    <row r="39" spans="1:41" ht="15" thickBot="1" x14ac:dyDescent="0.25"/>
    <row r="40" spans="1:41" ht="15" x14ac:dyDescent="0.2">
      <c r="A40" s="473" t="s">
        <v>1</v>
      </c>
      <c r="B40" s="475"/>
      <c r="C40" s="475"/>
      <c r="D40" s="475"/>
      <c r="E40" s="475"/>
      <c r="F40" s="477"/>
      <c r="G40" s="500" t="s">
        <v>2</v>
      </c>
      <c r="H40" s="465"/>
      <c r="I40" s="467"/>
      <c r="J40" s="387" t="s">
        <v>3</v>
      </c>
      <c r="K40" s="389"/>
      <c r="L40" s="389"/>
      <c r="M40" s="389"/>
      <c r="N40" s="389"/>
      <c r="O40" s="389"/>
      <c r="P40" s="389"/>
      <c r="Q40" s="389"/>
      <c r="R40" s="389"/>
      <c r="S40" s="389"/>
      <c r="T40" s="389"/>
      <c r="U40" s="389"/>
      <c r="V40" s="389"/>
      <c r="W40" s="389"/>
      <c r="X40" s="389"/>
      <c r="Y40" s="389"/>
      <c r="Z40" s="389"/>
      <c r="AA40" s="389"/>
      <c r="AB40" s="501"/>
    </row>
    <row r="41" spans="1:41" ht="15.75" x14ac:dyDescent="0.2">
      <c r="A41" s="401" t="s">
        <v>4</v>
      </c>
      <c r="B41" s="403" t="s">
        <v>5</v>
      </c>
      <c r="C41" s="403" t="s">
        <v>6</v>
      </c>
      <c r="D41" s="403" t="s">
        <v>7</v>
      </c>
      <c r="E41" s="403" t="s">
        <v>8</v>
      </c>
      <c r="F41" s="448" t="s">
        <v>9</v>
      </c>
      <c r="G41" s="502" t="s">
        <v>136</v>
      </c>
      <c r="H41" s="384" t="s">
        <v>11</v>
      </c>
      <c r="I41" s="386" t="s">
        <v>12</v>
      </c>
      <c r="J41" s="388" t="s">
        <v>13</v>
      </c>
      <c r="K41" s="390" t="s">
        <v>14</v>
      </c>
      <c r="L41" s="390" t="s">
        <v>15</v>
      </c>
      <c r="M41" s="390" t="s">
        <v>16</v>
      </c>
      <c r="N41" s="390"/>
      <c r="O41" s="494" t="s">
        <v>137</v>
      </c>
      <c r="P41" s="494"/>
      <c r="Q41" s="494"/>
      <c r="R41" s="494" t="s">
        <v>18</v>
      </c>
      <c r="S41" s="494"/>
      <c r="T41" s="494"/>
      <c r="U41" s="494"/>
      <c r="V41" s="494"/>
      <c r="W41" s="494" t="s">
        <v>19</v>
      </c>
      <c r="X41" s="494"/>
      <c r="Y41" s="494"/>
      <c r="Z41" s="494" t="s">
        <v>20</v>
      </c>
      <c r="AA41" s="494"/>
      <c r="AB41" s="495"/>
    </row>
    <row r="42" spans="1:41" ht="15.75" x14ac:dyDescent="0.2">
      <c r="A42" s="401"/>
      <c r="B42" s="403"/>
      <c r="C42" s="403"/>
      <c r="D42" s="403"/>
      <c r="E42" s="403"/>
      <c r="F42" s="448"/>
      <c r="G42" s="502"/>
      <c r="H42" s="384"/>
      <c r="I42" s="386"/>
      <c r="J42" s="388"/>
      <c r="K42" s="390"/>
      <c r="L42" s="390"/>
      <c r="M42" s="151" t="s">
        <v>23</v>
      </c>
      <c r="N42" s="151" t="s">
        <v>24</v>
      </c>
      <c r="O42" s="152" t="s">
        <v>138</v>
      </c>
      <c r="P42" s="152" t="s">
        <v>139</v>
      </c>
      <c r="Q42" s="152" t="s">
        <v>27</v>
      </c>
      <c r="R42" s="152">
        <v>1</v>
      </c>
      <c r="S42" s="152">
        <v>2</v>
      </c>
      <c r="T42" s="152">
        <v>3</v>
      </c>
      <c r="U42" s="152">
        <v>4</v>
      </c>
      <c r="V42" s="152">
        <v>5</v>
      </c>
      <c r="W42" s="152" t="s">
        <v>28</v>
      </c>
      <c r="X42" s="152" t="s">
        <v>29</v>
      </c>
      <c r="Y42" s="152" t="s">
        <v>30</v>
      </c>
      <c r="Z42" s="152" t="s">
        <v>31</v>
      </c>
      <c r="AA42" s="152" t="s">
        <v>32</v>
      </c>
      <c r="AB42" s="163" t="s">
        <v>33</v>
      </c>
    </row>
    <row r="43" spans="1:41" ht="15.75" x14ac:dyDescent="0.2">
      <c r="A43" s="496" t="s">
        <v>140</v>
      </c>
      <c r="B43" s="449" t="s">
        <v>141</v>
      </c>
      <c r="C43" s="449" t="s">
        <v>142</v>
      </c>
      <c r="D43" s="169"/>
      <c r="E43" s="173" t="s">
        <v>143</v>
      </c>
      <c r="F43" s="170">
        <v>0.2</v>
      </c>
      <c r="G43" s="161">
        <v>500000</v>
      </c>
      <c r="H43" s="153" t="s">
        <v>38</v>
      </c>
      <c r="I43" s="162" t="s">
        <v>144</v>
      </c>
      <c r="J43" s="164" t="s">
        <v>145</v>
      </c>
      <c r="K43" s="22" t="s">
        <v>146</v>
      </c>
      <c r="L43" s="22">
        <v>12</v>
      </c>
      <c r="M43" s="92"/>
      <c r="N43" s="22"/>
      <c r="O43" s="18">
        <f t="shared" ref="O43:O53" si="2">G43*0.09</f>
        <v>45000</v>
      </c>
      <c r="P43" s="18">
        <f t="shared" ref="P43:P53" si="3">G43*0.06</f>
        <v>30000</v>
      </c>
      <c r="Q43" s="18">
        <v>45000</v>
      </c>
      <c r="R43" s="22"/>
      <c r="S43" s="23"/>
      <c r="T43" s="23"/>
      <c r="U43" s="23"/>
      <c r="V43" s="25"/>
      <c r="W43" s="26"/>
      <c r="X43" s="24"/>
      <c r="Y43" s="23"/>
      <c r="Z43" s="24"/>
      <c r="AA43" s="24"/>
      <c r="AB43" s="165"/>
    </row>
    <row r="44" spans="1:41" ht="18" x14ac:dyDescent="0.2">
      <c r="A44" s="497"/>
      <c r="B44" s="450"/>
      <c r="C44" s="450"/>
      <c r="D44" s="449"/>
      <c r="E44" s="479" t="s">
        <v>147</v>
      </c>
      <c r="F44" s="481">
        <v>0.05</v>
      </c>
      <c r="G44" s="161">
        <v>1100000</v>
      </c>
      <c r="H44" s="153" t="s">
        <v>47</v>
      </c>
      <c r="I44" s="162" t="s">
        <v>148</v>
      </c>
      <c r="J44" s="166" t="s">
        <v>149</v>
      </c>
      <c r="K44" s="22" t="s">
        <v>146</v>
      </c>
      <c r="L44" s="22">
        <v>12</v>
      </c>
      <c r="M44" s="22"/>
      <c r="N44" s="22"/>
      <c r="O44" s="18">
        <f t="shared" si="2"/>
        <v>99000</v>
      </c>
      <c r="P44" s="18">
        <f t="shared" si="3"/>
        <v>66000</v>
      </c>
      <c r="Q44" s="18">
        <v>99000</v>
      </c>
      <c r="R44" s="22"/>
      <c r="S44" s="155"/>
      <c r="T44" s="156"/>
      <c r="U44" s="156"/>
      <c r="V44" s="25"/>
      <c r="W44" s="26"/>
      <c r="X44" s="24"/>
      <c r="Y44" s="23"/>
      <c r="Z44" s="24"/>
      <c r="AA44" s="24"/>
      <c r="AB44" s="165"/>
    </row>
    <row r="45" spans="1:41" ht="15" x14ac:dyDescent="0.2">
      <c r="A45" s="497"/>
      <c r="B45" s="450"/>
      <c r="C45" s="450"/>
      <c r="D45" s="451"/>
      <c r="E45" s="492"/>
      <c r="F45" s="499"/>
      <c r="G45" s="161">
        <v>650000</v>
      </c>
      <c r="H45" s="153" t="s">
        <v>51</v>
      </c>
      <c r="I45" s="162" t="s">
        <v>150</v>
      </c>
      <c r="J45" s="164" t="s">
        <v>151</v>
      </c>
      <c r="K45" s="22" t="s">
        <v>146</v>
      </c>
      <c r="L45" s="22">
        <v>12</v>
      </c>
      <c r="M45" s="22"/>
      <c r="N45" s="22"/>
      <c r="O45" s="18">
        <f t="shared" si="2"/>
        <v>58500</v>
      </c>
      <c r="P45" s="18">
        <f t="shared" si="3"/>
        <v>39000</v>
      </c>
      <c r="Q45" s="18">
        <v>58500</v>
      </c>
      <c r="R45" s="22"/>
      <c r="S45" s="22"/>
      <c r="T45" s="24"/>
      <c r="U45" s="24"/>
      <c r="V45" s="25"/>
      <c r="W45" s="26"/>
      <c r="X45" s="24"/>
      <c r="Y45" s="23"/>
      <c r="Z45" s="24"/>
      <c r="AA45" s="24"/>
      <c r="AB45" s="165"/>
    </row>
    <row r="46" spans="1:41" ht="15.75" x14ac:dyDescent="0.2">
      <c r="A46" s="497"/>
      <c r="B46" s="451"/>
      <c r="C46" s="451"/>
      <c r="D46" s="169"/>
      <c r="E46" s="173" t="s">
        <v>152</v>
      </c>
      <c r="F46" s="170">
        <v>0.1</v>
      </c>
      <c r="G46" s="160">
        <v>300000</v>
      </c>
      <c r="H46" s="153" t="s">
        <v>153</v>
      </c>
      <c r="I46" s="162" t="s">
        <v>154</v>
      </c>
      <c r="J46" s="164" t="s">
        <v>155</v>
      </c>
      <c r="K46" s="92" t="s">
        <v>156</v>
      </c>
      <c r="L46" s="22">
        <v>12</v>
      </c>
      <c r="M46" s="22"/>
      <c r="N46" s="22"/>
      <c r="O46" s="18">
        <f t="shared" si="2"/>
        <v>27000</v>
      </c>
      <c r="P46" s="18">
        <f t="shared" si="3"/>
        <v>18000</v>
      </c>
      <c r="Q46" s="18">
        <v>27000</v>
      </c>
      <c r="R46" s="22"/>
      <c r="S46" s="22"/>
      <c r="T46" s="24"/>
      <c r="U46" s="24"/>
      <c r="V46" s="25"/>
      <c r="W46" s="26"/>
      <c r="X46" s="24"/>
      <c r="Y46" s="23"/>
      <c r="Z46" s="24"/>
      <c r="AA46" s="24"/>
      <c r="AB46" s="165"/>
    </row>
    <row r="47" spans="1:41" ht="15" x14ac:dyDescent="0.2">
      <c r="A47" s="497"/>
      <c r="B47" s="449" t="s">
        <v>157</v>
      </c>
      <c r="C47" s="479" t="s">
        <v>158</v>
      </c>
      <c r="D47" s="372"/>
      <c r="E47" s="489" t="s">
        <v>159</v>
      </c>
      <c r="F47" s="490">
        <v>0.95</v>
      </c>
      <c r="G47" s="160">
        <v>2000000</v>
      </c>
      <c r="H47" s="153" t="s">
        <v>160</v>
      </c>
      <c r="I47" s="162" t="s">
        <v>161</v>
      </c>
      <c r="J47" s="164" t="s">
        <v>162</v>
      </c>
      <c r="K47" s="92" t="s">
        <v>156</v>
      </c>
      <c r="L47" s="22">
        <v>12</v>
      </c>
      <c r="M47" s="22"/>
      <c r="N47" s="22"/>
      <c r="O47" s="18">
        <f t="shared" si="2"/>
        <v>180000</v>
      </c>
      <c r="P47" s="18">
        <f t="shared" si="3"/>
        <v>120000</v>
      </c>
      <c r="Q47" s="18">
        <v>180000</v>
      </c>
      <c r="R47" s="22"/>
      <c r="S47" s="22"/>
      <c r="T47" s="24"/>
      <c r="U47" s="24"/>
      <c r="V47" s="25"/>
      <c r="W47" s="26"/>
      <c r="X47" s="24"/>
      <c r="Y47" s="23"/>
      <c r="Z47" s="24"/>
      <c r="AA47" s="24"/>
      <c r="AB47" s="165"/>
    </row>
    <row r="48" spans="1:41" ht="15" x14ac:dyDescent="0.2">
      <c r="A48" s="497"/>
      <c r="B48" s="450"/>
      <c r="C48" s="488"/>
      <c r="D48" s="372"/>
      <c r="E48" s="489"/>
      <c r="F48" s="490"/>
      <c r="G48" s="491">
        <v>1400000</v>
      </c>
      <c r="H48" s="153" t="s">
        <v>163</v>
      </c>
      <c r="I48" s="162" t="s">
        <v>164</v>
      </c>
      <c r="J48" s="164" t="s">
        <v>165</v>
      </c>
      <c r="K48" s="92" t="s">
        <v>156</v>
      </c>
      <c r="L48" s="22">
        <v>12</v>
      </c>
      <c r="M48" s="22"/>
      <c r="N48" s="22"/>
      <c r="O48" s="18">
        <f t="shared" si="2"/>
        <v>126000</v>
      </c>
      <c r="P48" s="18">
        <f t="shared" si="3"/>
        <v>84000</v>
      </c>
      <c r="Q48" s="18">
        <v>126000</v>
      </c>
      <c r="R48" s="22"/>
      <c r="S48" s="22"/>
      <c r="T48" s="24"/>
      <c r="U48" s="24"/>
      <c r="V48" s="25"/>
      <c r="W48" s="26"/>
      <c r="X48" s="24"/>
      <c r="Y48" s="23"/>
      <c r="Z48" s="24"/>
      <c r="AA48" s="24"/>
      <c r="AB48" s="165"/>
    </row>
    <row r="49" spans="1:45" ht="15.75" x14ac:dyDescent="0.2">
      <c r="A49" s="497"/>
      <c r="B49" s="450"/>
      <c r="C49" s="488"/>
      <c r="D49" s="169"/>
      <c r="E49" s="173" t="s">
        <v>166</v>
      </c>
      <c r="F49" s="170">
        <v>0.15</v>
      </c>
      <c r="G49" s="491"/>
      <c r="H49" s="153"/>
      <c r="I49" s="162"/>
      <c r="J49" s="164" t="s">
        <v>167</v>
      </c>
      <c r="K49" s="92" t="s">
        <v>156</v>
      </c>
      <c r="L49" s="22">
        <v>12</v>
      </c>
      <c r="M49" s="22"/>
      <c r="N49" s="22"/>
      <c r="O49" s="18">
        <f t="shared" si="2"/>
        <v>0</v>
      </c>
      <c r="P49" s="18">
        <f t="shared" si="3"/>
        <v>0</v>
      </c>
      <c r="Q49" s="18">
        <v>0</v>
      </c>
      <c r="R49" s="22"/>
      <c r="S49" s="22"/>
      <c r="T49" s="24"/>
      <c r="U49" s="24"/>
      <c r="V49" s="25"/>
      <c r="W49" s="26"/>
      <c r="X49" s="24"/>
      <c r="Y49" s="23"/>
      <c r="Z49" s="24"/>
      <c r="AA49" s="24"/>
      <c r="AB49" s="165"/>
    </row>
    <row r="50" spans="1:45" ht="15" x14ac:dyDescent="0.2">
      <c r="A50" s="497"/>
      <c r="B50" s="450"/>
      <c r="C50" s="488"/>
      <c r="D50" s="449"/>
      <c r="E50" s="479" t="s">
        <v>168</v>
      </c>
      <c r="F50" s="481">
        <v>0.99</v>
      </c>
      <c r="G50" s="160">
        <v>720000</v>
      </c>
      <c r="H50" s="153" t="s">
        <v>169</v>
      </c>
      <c r="I50" s="162" t="s">
        <v>170</v>
      </c>
      <c r="J50" s="164" t="s">
        <v>171</v>
      </c>
      <c r="K50" s="92" t="s">
        <v>156</v>
      </c>
      <c r="L50" s="22">
        <v>12</v>
      </c>
      <c r="M50" s="22"/>
      <c r="N50" s="22"/>
      <c r="O50" s="18">
        <f t="shared" si="2"/>
        <v>64800</v>
      </c>
      <c r="P50" s="18">
        <f t="shared" si="3"/>
        <v>43200</v>
      </c>
      <c r="Q50" s="18">
        <v>64800</v>
      </c>
      <c r="R50" s="22"/>
      <c r="S50" s="22"/>
      <c r="T50" s="24"/>
      <c r="U50" s="24"/>
      <c r="V50" s="25"/>
      <c r="W50" s="26"/>
      <c r="X50" s="24"/>
      <c r="Y50" s="23"/>
      <c r="Z50" s="24"/>
      <c r="AA50" s="24"/>
      <c r="AB50" s="165"/>
    </row>
    <row r="51" spans="1:45" ht="15" x14ac:dyDescent="0.2">
      <c r="A51" s="497"/>
      <c r="B51" s="450"/>
      <c r="C51" s="488"/>
      <c r="D51" s="451"/>
      <c r="E51" s="492"/>
      <c r="F51" s="493"/>
      <c r="G51" s="161">
        <v>30000</v>
      </c>
      <c r="H51" s="153" t="s">
        <v>172</v>
      </c>
      <c r="I51" s="162" t="s">
        <v>173</v>
      </c>
      <c r="J51" s="164" t="s">
        <v>174</v>
      </c>
      <c r="K51" s="92" t="s">
        <v>156</v>
      </c>
      <c r="L51" s="22">
        <v>12</v>
      </c>
      <c r="M51" s="157"/>
      <c r="N51" s="157">
        <v>0</v>
      </c>
      <c r="O51" s="18">
        <f t="shared" si="2"/>
        <v>2700</v>
      </c>
      <c r="P51" s="18">
        <f t="shared" si="3"/>
        <v>1800</v>
      </c>
      <c r="Q51" s="18">
        <v>2700</v>
      </c>
      <c r="R51" s="157"/>
      <c r="S51" s="157"/>
      <c r="T51" s="154"/>
      <c r="U51" s="154"/>
      <c r="V51" s="158"/>
      <c r="W51" s="159"/>
      <c r="X51" s="154"/>
      <c r="Y51" s="157"/>
      <c r="Z51" s="157"/>
      <c r="AA51" s="157"/>
      <c r="AB51" s="167"/>
    </row>
    <row r="52" spans="1:45" ht="15" x14ac:dyDescent="0.2">
      <c r="A52" s="497"/>
      <c r="B52" s="450"/>
      <c r="C52" s="488"/>
      <c r="D52" s="449"/>
      <c r="E52" s="479" t="s">
        <v>175</v>
      </c>
      <c r="F52" s="481">
        <v>0.95</v>
      </c>
      <c r="G52" s="161">
        <v>250000</v>
      </c>
      <c r="H52" s="153" t="s">
        <v>176</v>
      </c>
      <c r="I52" s="162" t="s">
        <v>177</v>
      </c>
      <c r="J52" s="164" t="s">
        <v>178</v>
      </c>
      <c r="K52" s="92" t="s">
        <v>156</v>
      </c>
      <c r="L52" s="22">
        <v>12</v>
      </c>
      <c r="M52" s="157"/>
      <c r="N52" s="157"/>
      <c r="O52" s="18">
        <f t="shared" si="2"/>
        <v>22500</v>
      </c>
      <c r="P52" s="18">
        <f t="shared" si="3"/>
        <v>15000</v>
      </c>
      <c r="Q52" s="18">
        <v>22500</v>
      </c>
      <c r="R52" s="157"/>
      <c r="S52" s="157"/>
      <c r="T52" s="154"/>
      <c r="U52" s="154"/>
      <c r="V52" s="158"/>
      <c r="W52" s="159"/>
      <c r="X52" s="154"/>
      <c r="Y52" s="157"/>
      <c r="Z52" s="157"/>
      <c r="AA52" s="157"/>
      <c r="AB52" s="167"/>
    </row>
    <row r="53" spans="1:45" ht="15.75" thickBot="1" x14ac:dyDescent="0.25">
      <c r="A53" s="498"/>
      <c r="B53" s="487"/>
      <c r="C53" s="480"/>
      <c r="D53" s="487"/>
      <c r="E53" s="480"/>
      <c r="F53" s="482"/>
      <c r="G53" s="161">
        <v>50000</v>
      </c>
      <c r="H53" s="153" t="s">
        <v>179</v>
      </c>
      <c r="I53" s="162" t="s">
        <v>180</v>
      </c>
      <c r="J53" s="164" t="s">
        <v>181</v>
      </c>
      <c r="K53" s="92" t="s">
        <v>156</v>
      </c>
      <c r="L53" s="22">
        <v>12</v>
      </c>
      <c r="M53" s="157"/>
      <c r="N53" s="157"/>
      <c r="O53" s="18">
        <f t="shared" si="2"/>
        <v>4500</v>
      </c>
      <c r="P53" s="18">
        <f t="shared" si="3"/>
        <v>3000</v>
      </c>
      <c r="Q53" s="18">
        <v>4500</v>
      </c>
      <c r="R53" s="157"/>
      <c r="S53" s="157"/>
      <c r="T53" s="154"/>
      <c r="U53" s="154"/>
      <c r="V53" s="158"/>
      <c r="W53" s="159"/>
      <c r="X53" s="154"/>
      <c r="Y53" s="157"/>
      <c r="Z53" s="157"/>
      <c r="AA53" s="157"/>
      <c r="AB53" s="167"/>
    </row>
    <row r="54" spans="1:45" ht="15.75" thickBot="1" x14ac:dyDescent="0.3">
      <c r="A54" s="171"/>
      <c r="B54" s="171"/>
      <c r="C54" s="171"/>
      <c r="D54" s="171"/>
      <c r="E54" s="171"/>
      <c r="F54" s="171"/>
      <c r="G54" s="37">
        <f>SUM(G43:G53)</f>
        <v>7000000</v>
      </c>
      <c r="H54" s="7"/>
      <c r="I54" s="7"/>
      <c r="J54" s="7"/>
      <c r="K54" s="7"/>
      <c r="L54" s="7"/>
      <c r="M54" s="7"/>
      <c r="N54" s="7">
        <f>SUM(N43:N53)</f>
        <v>0</v>
      </c>
      <c r="O54" s="168">
        <f>SUM(O43:O53)</f>
        <v>630000</v>
      </c>
      <c r="P54" s="168">
        <f>SUM(P43:P53)</f>
        <v>420000</v>
      </c>
      <c r="Q54" s="38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45" ht="15" thickTop="1" x14ac:dyDescent="0.2"/>
    <row r="57" spans="1:45" ht="59.25" x14ac:dyDescent="0.75">
      <c r="A57" s="368" t="s">
        <v>239</v>
      </c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8"/>
      <c r="W57" s="368"/>
      <c r="X57" s="368"/>
      <c r="Y57" s="368"/>
      <c r="Z57" s="368"/>
      <c r="AA57" s="368"/>
      <c r="AB57" s="368"/>
      <c r="AC57" s="368"/>
      <c r="AD57" s="368"/>
      <c r="AE57" s="368"/>
      <c r="AF57" s="368"/>
      <c r="AG57" s="368"/>
      <c r="AH57" s="368"/>
      <c r="AI57" s="368"/>
      <c r="AJ57" s="368"/>
      <c r="AK57" s="368"/>
      <c r="AL57" s="368"/>
      <c r="AM57" s="368"/>
      <c r="AN57" s="368"/>
      <c r="AO57" s="368"/>
      <c r="AP57" s="368"/>
      <c r="AQ57" s="368"/>
      <c r="AR57" s="368"/>
      <c r="AS57" s="368"/>
    </row>
    <row r="58" spans="1:45" ht="15" thickBot="1" x14ac:dyDescent="0.25"/>
    <row r="59" spans="1:45" ht="15.75" thickBot="1" x14ac:dyDescent="0.25">
      <c r="A59" s="391" t="s">
        <v>1</v>
      </c>
      <c r="B59" s="392"/>
      <c r="C59" s="392"/>
      <c r="D59" s="392"/>
      <c r="E59" s="392"/>
      <c r="F59" s="393"/>
      <c r="G59" s="394" t="s">
        <v>2</v>
      </c>
      <c r="H59" s="395"/>
      <c r="I59" s="396"/>
      <c r="J59" s="438" t="s">
        <v>104</v>
      </c>
      <c r="K59" s="483"/>
      <c r="L59" s="484" t="s">
        <v>3</v>
      </c>
      <c r="M59" s="485"/>
      <c r="N59" s="485"/>
      <c r="O59" s="485"/>
      <c r="P59" s="485"/>
      <c r="Q59" s="485"/>
      <c r="R59" s="485"/>
      <c r="S59" s="485"/>
      <c r="T59" s="485"/>
      <c r="U59" s="485"/>
      <c r="V59" s="485"/>
      <c r="W59" s="485"/>
      <c r="X59" s="485"/>
      <c r="Y59" s="485"/>
      <c r="Z59" s="485"/>
      <c r="AA59" s="485"/>
      <c r="AB59" s="485"/>
      <c r="AC59" s="485"/>
      <c r="AD59" s="485"/>
      <c r="AE59" s="485"/>
      <c r="AF59" s="485"/>
      <c r="AG59" s="485"/>
      <c r="AH59" s="485"/>
      <c r="AI59" s="485"/>
      <c r="AJ59" s="485"/>
      <c r="AK59" s="485"/>
      <c r="AL59" s="485"/>
      <c r="AM59" s="485"/>
      <c r="AN59" s="485"/>
      <c r="AO59" s="485"/>
      <c r="AP59" s="485"/>
      <c r="AQ59" s="485"/>
      <c r="AR59" s="486"/>
      <c r="AS59" s="181"/>
    </row>
    <row r="60" spans="1:45" ht="15.75" x14ac:dyDescent="0.2">
      <c r="A60" s="473" t="s">
        <v>4</v>
      </c>
      <c r="B60" s="475" t="s">
        <v>5</v>
      </c>
      <c r="C60" s="475" t="s">
        <v>6</v>
      </c>
      <c r="D60" s="475" t="s">
        <v>7</v>
      </c>
      <c r="E60" s="475" t="s">
        <v>8</v>
      </c>
      <c r="F60" s="477" t="s">
        <v>9</v>
      </c>
      <c r="G60" s="463" t="s">
        <v>10</v>
      </c>
      <c r="H60" s="465" t="s">
        <v>11</v>
      </c>
      <c r="I60" s="467" t="s">
        <v>12</v>
      </c>
      <c r="J60" s="463" t="s">
        <v>108</v>
      </c>
      <c r="K60" s="469" t="s">
        <v>109</v>
      </c>
      <c r="L60" s="471" t="s">
        <v>110</v>
      </c>
      <c r="M60" s="459" t="s">
        <v>65</v>
      </c>
      <c r="N60" s="461" t="s">
        <v>111</v>
      </c>
      <c r="O60" s="459" t="s">
        <v>14</v>
      </c>
      <c r="P60" s="459" t="s">
        <v>15</v>
      </c>
      <c r="Q60" s="459" t="s">
        <v>16</v>
      </c>
      <c r="R60" s="459"/>
      <c r="S60" s="456" t="s">
        <v>17</v>
      </c>
      <c r="T60" s="456"/>
      <c r="U60" s="456"/>
      <c r="V60" s="456" t="s">
        <v>18</v>
      </c>
      <c r="W60" s="456"/>
      <c r="X60" s="456"/>
      <c r="Y60" s="456"/>
      <c r="Z60" s="456"/>
      <c r="AA60" s="456" t="s">
        <v>19</v>
      </c>
      <c r="AB60" s="456"/>
      <c r="AC60" s="456"/>
      <c r="AD60" s="456" t="s">
        <v>20</v>
      </c>
      <c r="AE60" s="456"/>
      <c r="AF60" s="456"/>
      <c r="AG60" s="415" t="s">
        <v>21</v>
      </c>
      <c r="AH60" s="415"/>
      <c r="AI60" s="415"/>
      <c r="AJ60" s="415"/>
      <c r="AK60" s="415"/>
      <c r="AL60" s="415"/>
      <c r="AM60" s="415"/>
      <c r="AN60" s="415"/>
      <c r="AO60" s="415"/>
      <c r="AP60" s="415"/>
      <c r="AQ60" s="415"/>
      <c r="AR60" s="416"/>
      <c r="AS60" s="457" t="s">
        <v>22</v>
      </c>
    </row>
    <row r="61" spans="1:45" ht="16.5" thickBot="1" x14ac:dyDescent="0.25">
      <c r="A61" s="474"/>
      <c r="B61" s="476"/>
      <c r="C61" s="476"/>
      <c r="D61" s="476"/>
      <c r="E61" s="476"/>
      <c r="F61" s="478"/>
      <c r="G61" s="464"/>
      <c r="H61" s="466"/>
      <c r="I61" s="468"/>
      <c r="J61" s="464"/>
      <c r="K61" s="470"/>
      <c r="L61" s="472"/>
      <c r="M61" s="460"/>
      <c r="N61" s="462"/>
      <c r="O61" s="460"/>
      <c r="P61" s="460"/>
      <c r="Q61" s="29" t="s">
        <v>23</v>
      </c>
      <c r="R61" s="29" t="s">
        <v>24</v>
      </c>
      <c r="S61" s="177" t="s">
        <v>25</v>
      </c>
      <c r="T61" s="177" t="s">
        <v>26</v>
      </c>
      <c r="U61" s="177" t="s">
        <v>27</v>
      </c>
      <c r="V61" s="177">
        <v>1</v>
      </c>
      <c r="W61" s="177">
        <v>2</v>
      </c>
      <c r="X61" s="177">
        <v>3</v>
      </c>
      <c r="Y61" s="177">
        <v>4</v>
      </c>
      <c r="Z61" s="177">
        <v>5</v>
      </c>
      <c r="AA61" s="177" t="s">
        <v>28</v>
      </c>
      <c r="AB61" s="177" t="s">
        <v>29</v>
      </c>
      <c r="AC61" s="177" t="s">
        <v>30</v>
      </c>
      <c r="AD61" s="177" t="s">
        <v>31</v>
      </c>
      <c r="AE61" s="177" t="s">
        <v>32</v>
      </c>
      <c r="AF61" s="177" t="s">
        <v>33</v>
      </c>
      <c r="AG61" s="178">
        <v>1</v>
      </c>
      <c r="AH61" s="178">
        <v>2</v>
      </c>
      <c r="AI61" s="178">
        <v>3</v>
      </c>
      <c r="AJ61" s="178">
        <v>4</v>
      </c>
      <c r="AK61" s="178">
        <v>5</v>
      </c>
      <c r="AL61" s="178">
        <v>6</v>
      </c>
      <c r="AM61" s="178">
        <v>7</v>
      </c>
      <c r="AN61" s="178">
        <v>8</v>
      </c>
      <c r="AO61" s="178">
        <v>9</v>
      </c>
      <c r="AP61" s="178">
        <v>10</v>
      </c>
      <c r="AQ61" s="178">
        <v>11</v>
      </c>
      <c r="AR61" s="179">
        <v>12</v>
      </c>
      <c r="AS61" s="457"/>
    </row>
    <row r="62" spans="1:45" ht="15" x14ac:dyDescent="0.2">
      <c r="A62" s="454" t="s">
        <v>183</v>
      </c>
      <c r="B62" s="451" t="s">
        <v>184</v>
      </c>
      <c r="C62" s="451" t="s">
        <v>185</v>
      </c>
      <c r="D62" s="458"/>
      <c r="E62" s="451" t="s">
        <v>186</v>
      </c>
      <c r="F62" s="452">
        <v>30000</v>
      </c>
      <c r="G62" s="454">
        <v>18000</v>
      </c>
      <c r="H62" s="451">
        <v>1</v>
      </c>
      <c r="I62" s="455" t="s">
        <v>187</v>
      </c>
      <c r="J62" s="182"/>
      <c r="K62" s="243" t="s">
        <v>188</v>
      </c>
      <c r="L62" s="244">
        <v>80</v>
      </c>
      <c r="M62" s="245">
        <v>1</v>
      </c>
      <c r="N62" s="245" t="s">
        <v>189</v>
      </c>
      <c r="O62" s="245" t="s">
        <v>190</v>
      </c>
      <c r="P62" s="245">
        <v>4</v>
      </c>
      <c r="Q62" s="245" t="s">
        <v>191</v>
      </c>
      <c r="R62" s="245">
        <v>80</v>
      </c>
      <c r="S62" s="246">
        <v>20000</v>
      </c>
      <c r="T62" s="246">
        <v>16000</v>
      </c>
      <c r="U62" s="246">
        <v>18000</v>
      </c>
      <c r="V62" s="245"/>
      <c r="W62" s="245"/>
      <c r="X62" s="245"/>
      <c r="Y62" s="247"/>
      <c r="Z62" s="245"/>
      <c r="AA62" s="245"/>
      <c r="AB62" s="248"/>
      <c r="AC62" s="245"/>
      <c r="AD62" s="245"/>
      <c r="AE62" s="245"/>
      <c r="AF62" s="249"/>
      <c r="AG62" s="186">
        <v>0</v>
      </c>
      <c r="AH62" s="186">
        <v>0</v>
      </c>
      <c r="AI62" s="186">
        <v>0</v>
      </c>
      <c r="AJ62" s="186">
        <v>0</v>
      </c>
      <c r="AK62" s="186">
        <v>0</v>
      </c>
      <c r="AL62" s="186">
        <v>9000</v>
      </c>
      <c r="AM62" s="186">
        <v>0</v>
      </c>
      <c r="AN62" s="186">
        <v>0</v>
      </c>
      <c r="AO62" s="186">
        <v>0</v>
      </c>
      <c r="AP62" s="186">
        <v>0</v>
      </c>
      <c r="AQ62" s="186">
        <v>0</v>
      </c>
      <c r="AR62" s="187">
        <v>9000</v>
      </c>
      <c r="AS62" s="39">
        <f>SUM(AG62:AR62)</f>
        <v>18000</v>
      </c>
    </row>
    <row r="63" spans="1:45" ht="15" x14ac:dyDescent="0.2">
      <c r="A63" s="375"/>
      <c r="B63" s="372"/>
      <c r="C63" s="372"/>
      <c r="D63" s="450"/>
      <c r="E63" s="372"/>
      <c r="F63" s="453"/>
      <c r="G63" s="375"/>
      <c r="H63" s="372"/>
      <c r="I63" s="373"/>
      <c r="J63" s="164"/>
      <c r="K63" s="250" t="s">
        <v>192</v>
      </c>
      <c r="L63" s="251">
        <v>8</v>
      </c>
      <c r="M63" s="252">
        <v>2</v>
      </c>
      <c r="N63" s="252" t="s">
        <v>193</v>
      </c>
      <c r="O63" s="252" t="s">
        <v>190</v>
      </c>
      <c r="P63" s="252">
        <v>8</v>
      </c>
      <c r="Q63" s="252" t="s">
        <v>194</v>
      </c>
      <c r="R63" s="252">
        <v>8</v>
      </c>
      <c r="S63" s="253">
        <v>1600</v>
      </c>
      <c r="T63" s="253">
        <v>1000</v>
      </c>
      <c r="U63" s="253">
        <v>1500</v>
      </c>
      <c r="V63" s="252"/>
      <c r="W63" s="252"/>
      <c r="X63" s="254"/>
      <c r="Y63" s="252"/>
      <c r="Z63" s="252"/>
      <c r="AA63" s="255"/>
      <c r="AB63" s="9"/>
      <c r="AC63" s="252"/>
      <c r="AD63" s="252"/>
      <c r="AE63" s="252"/>
      <c r="AF63" s="256"/>
      <c r="AG63" s="188">
        <v>0</v>
      </c>
      <c r="AH63" s="188">
        <v>0</v>
      </c>
      <c r="AI63" s="188">
        <v>375</v>
      </c>
      <c r="AJ63" s="188">
        <v>0</v>
      </c>
      <c r="AK63" s="188">
        <v>0</v>
      </c>
      <c r="AL63" s="188">
        <v>375</v>
      </c>
      <c r="AM63" s="188">
        <v>0</v>
      </c>
      <c r="AN63" s="188">
        <v>0</v>
      </c>
      <c r="AO63" s="188">
        <v>375</v>
      </c>
      <c r="AP63" s="188">
        <v>0</v>
      </c>
      <c r="AQ63" s="188">
        <v>0</v>
      </c>
      <c r="AR63" s="189">
        <v>375</v>
      </c>
      <c r="AS63" s="39">
        <f t="shared" ref="AS63:AS72" si="4">SUM(AG63:AR63)</f>
        <v>1500</v>
      </c>
    </row>
    <row r="64" spans="1:45" ht="15" x14ac:dyDescent="0.2">
      <c r="A64" s="375"/>
      <c r="B64" s="372"/>
      <c r="C64" s="372"/>
      <c r="D64" s="450"/>
      <c r="E64" s="372"/>
      <c r="F64" s="453"/>
      <c r="G64" s="375"/>
      <c r="H64" s="372"/>
      <c r="I64" s="373"/>
      <c r="J64" s="164"/>
      <c r="K64" s="250" t="s">
        <v>195</v>
      </c>
      <c r="L64" s="251">
        <v>50</v>
      </c>
      <c r="M64" s="252">
        <v>3</v>
      </c>
      <c r="N64" s="252" t="s">
        <v>196</v>
      </c>
      <c r="O64" s="252" t="s">
        <v>190</v>
      </c>
      <c r="P64" s="252">
        <v>50</v>
      </c>
      <c r="Q64" s="252" t="s">
        <v>194</v>
      </c>
      <c r="R64" s="252">
        <v>50</v>
      </c>
      <c r="S64" s="253">
        <v>10000</v>
      </c>
      <c r="T64" s="253">
        <v>9000</v>
      </c>
      <c r="U64" s="253">
        <v>9000</v>
      </c>
      <c r="V64" s="252"/>
      <c r="W64" s="252"/>
      <c r="X64" s="252"/>
      <c r="Y64" s="252"/>
      <c r="Z64" s="175"/>
      <c r="AA64" s="252"/>
      <c r="AB64" s="10"/>
      <c r="AC64" s="252"/>
      <c r="AD64" s="252"/>
      <c r="AE64" s="252"/>
      <c r="AF64" s="256"/>
      <c r="AG64" s="188">
        <v>0</v>
      </c>
      <c r="AH64" s="188">
        <v>0</v>
      </c>
      <c r="AI64" s="188">
        <v>2250</v>
      </c>
      <c r="AJ64" s="188">
        <v>0</v>
      </c>
      <c r="AK64" s="188">
        <v>0</v>
      </c>
      <c r="AL64" s="188">
        <v>2250</v>
      </c>
      <c r="AM64" s="188">
        <v>0</v>
      </c>
      <c r="AN64" s="188">
        <v>0</v>
      </c>
      <c r="AO64" s="188">
        <v>2250</v>
      </c>
      <c r="AP64" s="188">
        <v>0</v>
      </c>
      <c r="AQ64" s="188">
        <v>0</v>
      </c>
      <c r="AR64" s="189">
        <v>2250</v>
      </c>
      <c r="AS64" s="39">
        <f t="shared" si="4"/>
        <v>9000</v>
      </c>
    </row>
    <row r="65" spans="1:45" ht="15" x14ac:dyDescent="0.2">
      <c r="A65" s="375"/>
      <c r="B65" s="372"/>
      <c r="C65" s="372"/>
      <c r="D65" s="451"/>
      <c r="E65" s="372"/>
      <c r="F65" s="453"/>
      <c r="G65" s="375"/>
      <c r="H65" s="372"/>
      <c r="I65" s="373"/>
      <c r="J65" s="164"/>
      <c r="K65" s="250" t="s">
        <v>197</v>
      </c>
      <c r="L65" s="257">
        <v>0.9</v>
      </c>
      <c r="M65" s="252">
        <v>4</v>
      </c>
      <c r="N65" s="252" t="s">
        <v>198</v>
      </c>
      <c r="O65" s="252" t="s">
        <v>190</v>
      </c>
      <c r="P65" s="252">
        <v>4</v>
      </c>
      <c r="Q65" s="252" t="s">
        <v>199</v>
      </c>
      <c r="R65" s="258">
        <v>0.9</v>
      </c>
      <c r="S65" s="253">
        <v>150000</v>
      </c>
      <c r="T65" s="253">
        <v>120000</v>
      </c>
      <c r="U65" s="253">
        <v>130000</v>
      </c>
      <c r="V65" s="252"/>
      <c r="W65" s="252"/>
      <c r="X65" s="252"/>
      <c r="Y65" s="259"/>
      <c r="Z65" s="252"/>
      <c r="AA65" s="252"/>
      <c r="AB65" s="255"/>
      <c r="AC65" s="252"/>
      <c r="AD65" s="252"/>
      <c r="AE65" s="252"/>
      <c r="AF65" s="256"/>
      <c r="AG65" s="188">
        <v>0</v>
      </c>
      <c r="AH65" s="188">
        <v>0</v>
      </c>
      <c r="AI65" s="188">
        <v>100000</v>
      </c>
      <c r="AJ65" s="188">
        <v>0</v>
      </c>
      <c r="AK65" s="188">
        <v>0</v>
      </c>
      <c r="AL65" s="188">
        <v>30000</v>
      </c>
      <c r="AM65" s="188">
        <v>0</v>
      </c>
      <c r="AN65" s="188">
        <v>0</v>
      </c>
      <c r="AO65" s="188">
        <v>0</v>
      </c>
      <c r="AP65" s="188">
        <v>0</v>
      </c>
      <c r="AQ65" s="188">
        <v>0</v>
      </c>
      <c r="AR65" s="189">
        <v>0</v>
      </c>
      <c r="AS65" s="39">
        <f t="shared" si="4"/>
        <v>130000</v>
      </c>
    </row>
    <row r="66" spans="1:45" ht="15" x14ac:dyDescent="0.2">
      <c r="A66" s="375"/>
      <c r="B66" s="372"/>
      <c r="C66" s="372"/>
      <c r="D66" s="449"/>
      <c r="E66" s="372" t="s">
        <v>200</v>
      </c>
      <c r="F66" s="363">
        <v>600</v>
      </c>
      <c r="G66" s="375">
        <v>150</v>
      </c>
      <c r="H66" s="372">
        <v>2</v>
      </c>
      <c r="I66" s="373" t="s">
        <v>201</v>
      </c>
      <c r="J66" s="164"/>
      <c r="K66" s="250" t="s">
        <v>202</v>
      </c>
      <c r="L66" s="185"/>
      <c r="M66" s="252">
        <v>5</v>
      </c>
      <c r="N66" s="252" t="s">
        <v>203</v>
      </c>
      <c r="O66" s="252" t="s">
        <v>190</v>
      </c>
      <c r="P66" s="252">
        <v>3</v>
      </c>
      <c r="Q66" s="252" t="s">
        <v>204</v>
      </c>
      <c r="R66" s="260"/>
      <c r="S66" s="253">
        <v>5000</v>
      </c>
      <c r="T66" s="253">
        <v>4000</v>
      </c>
      <c r="U66" s="253">
        <v>5000</v>
      </c>
      <c r="V66" s="252"/>
      <c r="W66" s="252"/>
      <c r="X66" s="254"/>
      <c r="Y66" s="9"/>
      <c r="Z66" s="252"/>
      <c r="AA66" s="255"/>
      <c r="AB66" s="252"/>
      <c r="AC66" s="252"/>
      <c r="AD66" s="252"/>
      <c r="AE66" s="252"/>
      <c r="AF66" s="256"/>
      <c r="AG66" s="188">
        <v>0</v>
      </c>
      <c r="AH66" s="188">
        <v>0</v>
      </c>
      <c r="AI66" s="188">
        <v>1250</v>
      </c>
      <c r="AJ66" s="188">
        <v>0</v>
      </c>
      <c r="AK66" s="188">
        <v>0</v>
      </c>
      <c r="AL66" s="188">
        <v>1250</v>
      </c>
      <c r="AM66" s="188">
        <v>0</v>
      </c>
      <c r="AN66" s="188">
        <v>0</v>
      </c>
      <c r="AO66" s="188">
        <v>1250</v>
      </c>
      <c r="AP66" s="188">
        <v>0</v>
      </c>
      <c r="AQ66" s="188">
        <v>0</v>
      </c>
      <c r="AR66" s="189">
        <v>1250</v>
      </c>
      <c r="AS66" s="39">
        <f t="shared" si="4"/>
        <v>5000</v>
      </c>
    </row>
    <row r="67" spans="1:45" ht="15" x14ac:dyDescent="0.2">
      <c r="A67" s="375"/>
      <c r="B67" s="372"/>
      <c r="C67" s="372"/>
      <c r="D67" s="451"/>
      <c r="E67" s="372"/>
      <c r="F67" s="363"/>
      <c r="G67" s="375"/>
      <c r="H67" s="372"/>
      <c r="I67" s="373"/>
      <c r="J67" s="164"/>
      <c r="K67" s="250" t="s">
        <v>205</v>
      </c>
      <c r="L67" s="251">
        <v>14500</v>
      </c>
      <c r="M67" s="252">
        <v>6</v>
      </c>
      <c r="N67" s="252"/>
      <c r="O67" s="252" t="s">
        <v>190</v>
      </c>
      <c r="P67" s="252">
        <v>3</v>
      </c>
      <c r="Q67" s="252" t="s">
        <v>204</v>
      </c>
      <c r="R67" s="252">
        <v>14500</v>
      </c>
      <c r="S67" s="253">
        <v>6000</v>
      </c>
      <c r="T67" s="253">
        <v>4000</v>
      </c>
      <c r="U67" s="253">
        <v>4000</v>
      </c>
      <c r="V67" s="252"/>
      <c r="W67" s="252"/>
      <c r="X67" s="254"/>
      <c r="Y67" s="252"/>
      <c r="Z67" s="252"/>
      <c r="AA67" s="255"/>
      <c r="AB67" s="252"/>
      <c r="AC67" s="252"/>
      <c r="AD67" s="252"/>
      <c r="AE67" s="252"/>
      <c r="AF67" s="256"/>
      <c r="AG67" s="188">
        <v>0</v>
      </c>
      <c r="AH67" s="188">
        <v>0</v>
      </c>
      <c r="AI67" s="188">
        <v>1000</v>
      </c>
      <c r="AJ67" s="188">
        <v>0</v>
      </c>
      <c r="AK67" s="188">
        <v>0</v>
      </c>
      <c r="AL67" s="188">
        <v>1000</v>
      </c>
      <c r="AM67" s="188">
        <v>0</v>
      </c>
      <c r="AN67" s="188">
        <v>0</v>
      </c>
      <c r="AO67" s="188">
        <v>1000</v>
      </c>
      <c r="AP67" s="188">
        <v>0</v>
      </c>
      <c r="AQ67" s="188">
        <v>0</v>
      </c>
      <c r="AR67" s="189">
        <v>1000</v>
      </c>
      <c r="AS67" s="39">
        <f t="shared" si="4"/>
        <v>4000</v>
      </c>
    </row>
    <row r="68" spans="1:45" ht="15" x14ac:dyDescent="0.2">
      <c r="A68" s="375"/>
      <c r="B68" s="372"/>
      <c r="C68" s="372"/>
      <c r="D68" s="449"/>
      <c r="E68" s="372" t="s">
        <v>206</v>
      </c>
      <c r="F68" s="363">
        <v>8</v>
      </c>
      <c r="G68" s="370">
        <v>0.03</v>
      </c>
      <c r="H68" s="372">
        <v>3</v>
      </c>
      <c r="I68" s="373" t="s">
        <v>207</v>
      </c>
      <c r="J68" s="164"/>
      <c r="K68" s="250" t="s">
        <v>208</v>
      </c>
      <c r="L68" s="251">
        <v>1500</v>
      </c>
      <c r="M68" s="252">
        <v>7</v>
      </c>
      <c r="N68" s="252"/>
      <c r="O68" s="252" t="s">
        <v>190</v>
      </c>
      <c r="P68" s="252">
        <v>4</v>
      </c>
      <c r="Q68" s="252" t="s">
        <v>204</v>
      </c>
      <c r="R68" s="252">
        <v>1500</v>
      </c>
      <c r="S68" s="253">
        <v>6000</v>
      </c>
      <c r="T68" s="253">
        <v>2000</v>
      </c>
      <c r="U68" s="253">
        <v>2500</v>
      </c>
      <c r="V68" s="252"/>
      <c r="W68" s="252"/>
      <c r="X68" s="254"/>
      <c r="Y68" s="252"/>
      <c r="Z68" s="252"/>
      <c r="AA68" s="255"/>
      <c r="AB68" s="252"/>
      <c r="AC68" s="252"/>
      <c r="AD68" s="252"/>
      <c r="AE68" s="252"/>
      <c r="AF68" s="256"/>
      <c r="AG68" s="188">
        <v>0</v>
      </c>
      <c r="AH68" s="188">
        <v>0</v>
      </c>
      <c r="AI68" s="188">
        <v>750</v>
      </c>
      <c r="AJ68" s="188">
        <v>0</v>
      </c>
      <c r="AK68" s="188">
        <v>0</v>
      </c>
      <c r="AL68" s="188">
        <v>500</v>
      </c>
      <c r="AM68" s="188">
        <v>0</v>
      </c>
      <c r="AN68" s="188">
        <v>0</v>
      </c>
      <c r="AO68" s="188">
        <v>750</v>
      </c>
      <c r="AP68" s="188">
        <v>0</v>
      </c>
      <c r="AQ68" s="188">
        <v>0</v>
      </c>
      <c r="AR68" s="189">
        <v>500</v>
      </c>
      <c r="AS68" s="39">
        <f t="shared" si="4"/>
        <v>2500</v>
      </c>
    </row>
    <row r="69" spans="1:45" ht="15" x14ac:dyDescent="0.2">
      <c r="A69" s="375"/>
      <c r="B69" s="372"/>
      <c r="C69" s="372"/>
      <c r="D69" s="450"/>
      <c r="E69" s="372"/>
      <c r="F69" s="363"/>
      <c r="G69" s="375"/>
      <c r="H69" s="372"/>
      <c r="I69" s="373"/>
      <c r="J69" s="164"/>
      <c r="K69" s="250" t="s">
        <v>209</v>
      </c>
      <c r="L69" s="251">
        <v>500</v>
      </c>
      <c r="M69" s="252">
        <v>8</v>
      </c>
      <c r="N69" s="252" t="s">
        <v>210</v>
      </c>
      <c r="O69" s="252" t="s">
        <v>190</v>
      </c>
      <c r="P69" s="252" t="s">
        <v>211</v>
      </c>
      <c r="Q69" s="252" t="s">
        <v>204</v>
      </c>
      <c r="R69" s="252">
        <v>500</v>
      </c>
      <c r="S69" s="253">
        <v>5000</v>
      </c>
      <c r="T69" s="253">
        <v>4000</v>
      </c>
      <c r="U69" s="253">
        <v>4000</v>
      </c>
      <c r="V69" s="252"/>
      <c r="W69" s="252"/>
      <c r="X69" s="252"/>
      <c r="Y69" s="259"/>
      <c r="Z69" s="252"/>
      <c r="AA69" s="255"/>
      <c r="AB69" s="252"/>
      <c r="AC69" s="252"/>
      <c r="AD69" s="252"/>
      <c r="AE69" s="252"/>
      <c r="AF69" s="256"/>
      <c r="AG69" s="188">
        <v>0</v>
      </c>
      <c r="AH69" s="188">
        <v>0</v>
      </c>
      <c r="AI69" s="188">
        <v>1000</v>
      </c>
      <c r="AJ69" s="188">
        <v>0</v>
      </c>
      <c r="AK69" s="188">
        <v>0</v>
      </c>
      <c r="AL69" s="188">
        <v>1000</v>
      </c>
      <c r="AM69" s="188">
        <v>0</v>
      </c>
      <c r="AN69" s="188">
        <v>0</v>
      </c>
      <c r="AO69" s="188">
        <v>1000</v>
      </c>
      <c r="AP69" s="188">
        <v>0</v>
      </c>
      <c r="AQ69" s="188">
        <v>0</v>
      </c>
      <c r="AR69" s="189">
        <v>1000</v>
      </c>
      <c r="AS69" s="39">
        <f t="shared" si="4"/>
        <v>4000</v>
      </c>
    </row>
    <row r="70" spans="1:45" ht="15" x14ac:dyDescent="0.2">
      <c r="A70" s="375"/>
      <c r="B70" s="372"/>
      <c r="C70" s="372"/>
      <c r="D70" s="450"/>
      <c r="E70" s="372"/>
      <c r="F70" s="363"/>
      <c r="G70" s="375"/>
      <c r="H70" s="372"/>
      <c r="I70" s="373"/>
      <c r="J70" s="164"/>
      <c r="K70" s="250" t="s">
        <v>212</v>
      </c>
      <c r="L70" s="251">
        <v>12</v>
      </c>
      <c r="M70" s="252">
        <v>9</v>
      </c>
      <c r="N70" s="252"/>
      <c r="O70" s="252" t="s">
        <v>190</v>
      </c>
      <c r="P70" s="252" t="s">
        <v>211</v>
      </c>
      <c r="Q70" s="252" t="s">
        <v>204</v>
      </c>
      <c r="R70" s="252">
        <v>12</v>
      </c>
      <c r="S70" s="253">
        <v>15000</v>
      </c>
      <c r="T70" s="253">
        <v>4000</v>
      </c>
      <c r="U70" s="253">
        <v>4000</v>
      </c>
      <c r="V70" s="252"/>
      <c r="W70" s="252"/>
      <c r="X70" s="252"/>
      <c r="Y70" s="252"/>
      <c r="Z70" s="261"/>
      <c r="AA70" s="252"/>
      <c r="AB70" s="252"/>
      <c r="AC70" s="252"/>
      <c r="AD70" s="252"/>
      <c r="AE70" s="252"/>
      <c r="AF70" s="256"/>
      <c r="AG70" s="188">
        <v>0</v>
      </c>
      <c r="AH70" s="188">
        <v>0</v>
      </c>
      <c r="AI70" s="188">
        <v>1000</v>
      </c>
      <c r="AJ70" s="188">
        <v>0</v>
      </c>
      <c r="AK70" s="188">
        <v>0</v>
      </c>
      <c r="AL70" s="188">
        <v>1000</v>
      </c>
      <c r="AM70" s="188">
        <v>0</v>
      </c>
      <c r="AN70" s="188">
        <v>0</v>
      </c>
      <c r="AO70" s="188">
        <v>1000</v>
      </c>
      <c r="AP70" s="188">
        <v>0</v>
      </c>
      <c r="AQ70" s="188">
        <v>0</v>
      </c>
      <c r="AR70" s="189">
        <v>1000</v>
      </c>
      <c r="AS70" s="39">
        <f t="shared" si="4"/>
        <v>4000</v>
      </c>
    </row>
    <row r="71" spans="1:45" ht="15" x14ac:dyDescent="0.2">
      <c r="A71" s="375"/>
      <c r="B71" s="372"/>
      <c r="C71" s="372"/>
      <c r="D71" s="451"/>
      <c r="E71" s="372"/>
      <c r="F71" s="363"/>
      <c r="G71" s="375"/>
      <c r="H71" s="372"/>
      <c r="I71" s="373"/>
      <c r="J71" s="164"/>
      <c r="K71" s="250" t="s">
        <v>213</v>
      </c>
      <c r="L71" s="251">
        <v>50</v>
      </c>
      <c r="M71" s="252">
        <v>10</v>
      </c>
      <c r="N71" s="252" t="s">
        <v>214</v>
      </c>
      <c r="O71" s="252" t="s">
        <v>190</v>
      </c>
      <c r="P71" s="252" t="s">
        <v>211</v>
      </c>
      <c r="Q71" s="252" t="s">
        <v>204</v>
      </c>
      <c r="R71" s="252">
        <v>50</v>
      </c>
      <c r="S71" s="253">
        <v>0</v>
      </c>
      <c r="T71" s="253">
        <v>0</v>
      </c>
      <c r="U71" s="253">
        <v>0</v>
      </c>
      <c r="V71" s="252"/>
      <c r="W71" s="252"/>
      <c r="X71" s="254"/>
      <c r="Y71" s="252"/>
      <c r="Z71" s="252"/>
      <c r="AA71" s="255"/>
      <c r="AB71" s="252"/>
      <c r="AC71" s="252"/>
      <c r="AD71" s="252"/>
      <c r="AE71" s="252"/>
      <c r="AF71" s="256"/>
      <c r="AG71" s="188">
        <v>0</v>
      </c>
      <c r="AH71" s="188">
        <v>0</v>
      </c>
      <c r="AI71" s="188">
        <v>1000</v>
      </c>
      <c r="AJ71" s="188">
        <v>0</v>
      </c>
      <c r="AK71" s="188">
        <v>0</v>
      </c>
      <c r="AL71" s="188">
        <v>1000</v>
      </c>
      <c r="AM71" s="188">
        <v>0</v>
      </c>
      <c r="AN71" s="188">
        <v>0</v>
      </c>
      <c r="AO71" s="188">
        <v>1000</v>
      </c>
      <c r="AP71" s="188">
        <v>0</v>
      </c>
      <c r="AQ71" s="188">
        <v>0</v>
      </c>
      <c r="AR71" s="189">
        <v>1000</v>
      </c>
      <c r="AS71" s="39">
        <f t="shared" si="4"/>
        <v>4000</v>
      </c>
    </row>
    <row r="72" spans="1:45" ht="15.75" thickBot="1" x14ac:dyDescent="0.25">
      <c r="A72" s="376"/>
      <c r="B72" s="374"/>
      <c r="C72" s="374"/>
      <c r="D72" s="172"/>
      <c r="E72" s="172" t="s">
        <v>215</v>
      </c>
      <c r="F72" s="176">
        <v>0.91</v>
      </c>
      <c r="G72" s="183">
        <v>0.85</v>
      </c>
      <c r="H72" s="172">
        <v>4</v>
      </c>
      <c r="I72" s="184" t="s">
        <v>216</v>
      </c>
      <c r="J72" s="174"/>
      <c r="K72" s="262" t="s">
        <v>217</v>
      </c>
      <c r="L72" s="263">
        <v>7</v>
      </c>
      <c r="M72" s="264">
        <v>11</v>
      </c>
      <c r="N72" s="264"/>
      <c r="O72" s="264" t="s">
        <v>190</v>
      </c>
      <c r="P72" s="264">
        <v>4</v>
      </c>
      <c r="Q72" s="264" t="s">
        <v>218</v>
      </c>
      <c r="R72" s="264">
        <v>7</v>
      </c>
      <c r="S72" s="265">
        <v>0</v>
      </c>
      <c r="T72" s="265">
        <v>0</v>
      </c>
      <c r="U72" s="265">
        <v>0</v>
      </c>
      <c r="V72" s="264"/>
      <c r="W72" s="264"/>
      <c r="X72" s="266"/>
      <c r="Y72" s="264"/>
      <c r="Z72" s="264"/>
      <c r="AA72" s="267"/>
      <c r="AB72" s="264"/>
      <c r="AC72" s="264"/>
      <c r="AD72" s="264"/>
      <c r="AE72" s="264"/>
      <c r="AF72" s="268"/>
      <c r="AG72" s="190">
        <v>0</v>
      </c>
      <c r="AH72" s="190">
        <v>0</v>
      </c>
      <c r="AI72" s="190">
        <v>1000</v>
      </c>
      <c r="AJ72" s="190">
        <v>0</v>
      </c>
      <c r="AK72" s="190">
        <v>0</v>
      </c>
      <c r="AL72" s="190">
        <v>1000</v>
      </c>
      <c r="AM72" s="190">
        <v>0</v>
      </c>
      <c r="AN72" s="190">
        <v>0</v>
      </c>
      <c r="AO72" s="190">
        <v>1000</v>
      </c>
      <c r="AP72" s="190">
        <v>0</v>
      </c>
      <c r="AQ72" s="190">
        <v>0</v>
      </c>
      <c r="AR72" s="191">
        <v>1000</v>
      </c>
      <c r="AS72" s="39">
        <f t="shared" si="4"/>
        <v>4000</v>
      </c>
    </row>
    <row r="73" spans="1:45" ht="15.75" thickBot="1" x14ac:dyDescent="0.25">
      <c r="A73" s="192"/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3">
        <f>SUM(AG62:AG72)</f>
        <v>0</v>
      </c>
      <c r="AH73" s="193">
        <f t="shared" ref="AH73:AS73" si="5">SUM(AH62:AH72)</f>
        <v>0</v>
      </c>
      <c r="AI73" s="193">
        <f>SUM(AI61:AI72)</f>
        <v>109628</v>
      </c>
      <c r="AJ73" s="193">
        <f t="shared" si="5"/>
        <v>0</v>
      </c>
      <c r="AK73" s="193">
        <f t="shared" si="5"/>
        <v>0</v>
      </c>
      <c r="AL73" s="193">
        <f t="shared" si="5"/>
        <v>48375</v>
      </c>
      <c r="AM73" s="193">
        <f t="shared" si="5"/>
        <v>0</v>
      </c>
      <c r="AN73" s="193">
        <f t="shared" si="5"/>
        <v>0</v>
      </c>
      <c r="AO73" s="193">
        <f t="shared" si="5"/>
        <v>9625</v>
      </c>
      <c r="AP73" s="193">
        <f t="shared" si="5"/>
        <v>0</v>
      </c>
      <c r="AQ73" s="193">
        <f t="shared" si="5"/>
        <v>0</v>
      </c>
      <c r="AR73" s="193">
        <f t="shared" si="5"/>
        <v>18375</v>
      </c>
      <c r="AS73" s="193">
        <f t="shared" si="5"/>
        <v>186000</v>
      </c>
    </row>
    <row r="74" spans="1:45" ht="15" thickTop="1" x14ac:dyDescent="0.2"/>
    <row r="75" spans="1:45" ht="59.25" x14ac:dyDescent="0.75">
      <c r="A75" s="368" t="s">
        <v>240</v>
      </c>
      <c r="B75" s="368"/>
      <c r="C75" s="368"/>
      <c r="D75" s="368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68"/>
      <c r="W75" s="368"/>
      <c r="X75" s="368"/>
      <c r="Y75" s="368"/>
      <c r="Z75" s="368"/>
      <c r="AA75" s="368"/>
      <c r="AB75" s="368"/>
      <c r="AC75" s="368"/>
      <c r="AD75" s="368"/>
      <c r="AE75" s="368"/>
      <c r="AF75" s="368"/>
      <c r="AG75" s="368"/>
      <c r="AH75" s="368"/>
      <c r="AI75" s="368"/>
      <c r="AJ75" s="368"/>
      <c r="AK75" s="368"/>
      <c r="AL75" s="368"/>
      <c r="AM75" s="368"/>
      <c r="AN75" s="368"/>
      <c r="AO75" s="368"/>
      <c r="AP75" s="368"/>
      <c r="AQ75" s="368"/>
      <c r="AR75" s="368"/>
      <c r="AS75" s="368"/>
    </row>
    <row r="76" spans="1:45" ht="15" thickBot="1" x14ac:dyDescent="0.25"/>
    <row r="77" spans="1:45" ht="15.75" thickBot="1" x14ac:dyDescent="0.25">
      <c r="A77" s="391" t="s">
        <v>1</v>
      </c>
      <c r="B77" s="392"/>
      <c r="C77" s="392"/>
      <c r="D77" s="392"/>
      <c r="E77" s="392"/>
      <c r="F77" s="393"/>
      <c r="G77" s="435" t="s">
        <v>2</v>
      </c>
      <c r="H77" s="436"/>
      <c r="I77" s="437"/>
      <c r="J77" s="438" t="s">
        <v>104</v>
      </c>
      <c r="K77" s="439"/>
      <c r="L77" s="440" t="s">
        <v>3</v>
      </c>
      <c r="M77" s="441"/>
      <c r="N77" s="441"/>
      <c r="O77" s="441"/>
      <c r="P77" s="441"/>
      <c r="Q77" s="441"/>
      <c r="R77" s="441"/>
      <c r="S77" s="441"/>
      <c r="T77" s="441"/>
      <c r="U77" s="441"/>
      <c r="V77" s="441"/>
      <c r="W77" s="441"/>
      <c r="X77" s="441"/>
      <c r="Y77" s="441"/>
      <c r="Z77" s="441"/>
      <c r="AA77" s="441"/>
      <c r="AB77" s="441"/>
      <c r="AC77" s="441"/>
      <c r="AD77" s="441"/>
      <c r="AE77" s="441"/>
      <c r="AF77" s="441"/>
      <c r="AG77" s="441"/>
      <c r="AH77" s="441"/>
      <c r="AI77" s="441"/>
      <c r="AJ77" s="441"/>
      <c r="AK77" s="441"/>
      <c r="AL77" s="441"/>
      <c r="AM77" s="441"/>
      <c r="AN77" s="441"/>
      <c r="AO77" s="441"/>
      <c r="AP77" s="441"/>
      <c r="AQ77" s="441"/>
      <c r="AR77" s="441"/>
      <c r="AS77" s="442"/>
    </row>
    <row r="78" spans="1:45" ht="15.75" x14ac:dyDescent="0.2">
      <c r="A78" s="443" t="s">
        <v>4</v>
      </c>
      <c r="B78" s="445" t="s">
        <v>5</v>
      </c>
      <c r="C78" s="445" t="s">
        <v>6</v>
      </c>
      <c r="D78" s="445" t="s">
        <v>7</v>
      </c>
      <c r="E78" s="445" t="s">
        <v>105</v>
      </c>
      <c r="F78" s="447" t="s">
        <v>9</v>
      </c>
      <c r="G78" s="423" t="s">
        <v>10</v>
      </c>
      <c r="H78" s="425" t="s">
        <v>106</v>
      </c>
      <c r="I78" s="427" t="s">
        <v>107</v>
      </c>
      <c r="J78" s="429" t="s">
        <v>108</v>
      </c>
      <c r="K78" s="431" t="s">
        <v>109</v>
      </c>
      <c r="L78" s="433" t="s">
        <v>110</v>
      </c>
      <c r="M78" s="419" t="s">
        <v>65</v>
      </c>
      <c r="N78" s="421" t="s">
        <v>111</v>
      </c>
      <c r="O78" s="419" t="s">
        <v>14</v>
      </c>
      <c r="P78" s="419" t="s">
        <v>15</v>
      </c>
      <c r="Q78" s="419" t="s">
        <v>16</v>
      </c>
      <c r="R78" s="419"/>
      <c r="S78" s="414" t="s">
        <v>17</v>
      </c>
      <c r="T78" s="414"/>
      <c r="U78" s="414"/>
      <c r="V78" s="414" t="s">
        <v>18</v>
      </c>
      <c r="W78" s="414"/>
      <c r="X78" s="414"/>
      <c r="Y78" s="414"/>
      <c r="Z78" s="414"/>
      <c r="AA78" s="414" t="s">
        <v>19</v>
      </c>
      <c r="AB78" s="414"/>
      <c r="AC78" s="414"/>
      <c r="AD78" s="414" t="s">
        <v>20</v>
      </c>
      <c r="AE78" s="414"/>
      <c r="AF78" s="414"/>
      <c r="AG78" s="415" t="s">
        <v>21</v>
      </c>
      <c r="AH78" s="415"/>
      <c r="AI78" s="415"/>
      <c r="AJ78" s="415"/>
      <c r="AK78" s="415"/>
      <c r="AL78" s="415"/>
      <c r="AM78" s="415"/>
      <c r="AN78" s="415"/>
      <c r="AO78" s="415"/>
      <c r="AP78" s="415"/>
      <c r="AQ78" s="415"/>
      <c r="AR78" s="415"/>
      <c r="AS78" s="416"/>
    </row>
    <row r="79" spans="1:45" ht="15.75" x14ac:dyDescent="0.2">
      <c r="A79" s="444"/>
      <c r="B79" s="446"/>
      <c r="C79" s="446"/>
      <c r="D79" s="446"/>
      <c r="E79" s="446"/>
      <c r="F79" s="448"/>
      <c r="G79" s="424"/>
      <c r="H79" s="426"/>
      <c r="I79" s="428"/>
      <c r="J79" s="430"/>
      <c r="K79" s="432"/>
      <c r="L79" s="434"/>
      <c r="M79" s="420"/>
      <c r="N79" s="422"/>
      <c r="O79" s="420"/>
      <c r="P79" s="420"/>
      <c r="Q79" s="49" t="s">
        <v>23</v>
      </c>
      <c r="R79" s="49" t="s">
        <v>24</v>
      </c>
      <c r="S79" s="50" t="s">
        <v>25</v>
      </c>
      <c r="T79" s="50" t="s">
        <v>26</v>
      </c>
      <c r="U79" s="50" t="s">
        <v>27</v>
      </c>
      <c r="V79" s="50">
        <v>1</v>
      </c>
      <c r="W79" s="50">
        <v>2</v>
      </c>
      <c r="X79" s="50">
        <v>3</v>
      </c>
      <c r="Y79" s="50">
        <v>4</v>
      </c>
      <c r="Z79" s="50">
        <v>5</v>
      </c>
      <c r="AA79" s="50" t="s">
        <v>28</v>
      </c>
      <c r="AB79" s="50" t="s">
        <v>29</v>
      </c>
      <c r="AC79" s="50" t="s">
        <v>30</v>
      </c>
      <c r="AD79" s="50" t="s">
        <v>31</v>
      </c>
      <c r="AE79" s="50" t="s">
        <v>32</v>
      </c>
      <c r="AF79" s="50" t="s">
        <v>33</v>
      </c>
      <c r="AG79" s="51">
        <v>1</v>
      </c>
      <c r="AH79" s="51">
        <v>2</v>
      </c>
      <c r="AI79" s="51">
        <v>3</v>
      </c>
      <c r="AJ79" s="51">
        <v>4</v>
      </c>
      <c r="AK79" s="51">
        <v>5</v>
      </c>
      <c r="AL79" s="51">
        <v>6</v>
      </c>
      <c r="AM79" s="51">
        <v>7</v>
      </c>
      <c r="AN79" s="51">
        <v>8</v>
      </c>
      <c r="AO79" s="51">
        <v>9</v>
      </c>
      <c r="AP79" s="51">
        <v>10</v>
      </c>
      <c r="AQ79" s="51">
        <v>11</v>
      </c>
      <c r="AR79" s="51">
        <v>12</v>
      </c>
      <c r="AS79" s="72" t="s">
        <v>112</v>
      </c>
    </row>
    <row r="80" spans="1:45" ht="28.5" x14ac:dyDescent="0.2">
      <c r="A80" s="417" t="s">
        <v>113</v>
      </c>
      <c r="B80" s="407">
        <v>4</v>
      </c>
      <c r="C80" s="407" t="s">
        <v>114</v>
      </c>
      <c r="D80" s="407" t="s">
        <v>115</v>
      </c>
      <c r="E80" s="407" t="s">
        <v>116</v>
      </c>
      <c r="F80" s="410">
        <v>0.95</v>
      </c>
      <c r="G80" s="406">
        <v>0.85</v>
      </c>
      <c r="H80" s="407" t="s">
        <v>117</v>
      </c>
      <c r="I80" s="408" t="s">
        <v>118</v>
      </c>
      <c r="J80" s="55" t="s">
        <v>119</v>
      </c>
      <c r="K80" s="67" t="s">
        <v>120</v>
      </c>
      <c r="L80" s="58">
        <v>0.99</v>
      </c>
      <c r="M80" s="42">
        <v>1</v>
      </c>
      <c r="N80" s="41"/>
      <c r="O80" s="41" t="s">
        <v>121</v>
      </c>
      <c r="P80" s="41" t="s">
        <v>122</v>
      </c>
      <c r="Q80" s="41"/>
      <c r="R80" s="41">
        <v>1</v>
      </c>
      <c r="S80" s="52">
        <v>36000</v>
      </c>
      <c r="T80" s="52">
        <v>36000</v>
      </c>
      <c r="U80" s="52">
        <v>36000</v>
      </c>
      <c r="V80" s="42"/>
      <c r="W80" s="42"/>
      <c r="X80" s="42"/>
      <c r="Y80" s="42"/>
      <c r="Z80" s="53"/>
      <c r="AA80" s="53"/>
      <c r="AB80" s="42"/>
      <c r="AC80" s="42" t="s">
        <v>123</v>
      </c>
      <c r="AD80" s="42" t="s">
        <v>123</v>
      </c>
      <c r="AE80" s="42" t="s">
        <v>123</v>
      </c>
      <c r="AF80" s="53" t="s">
        <v>123</v>
      </c>
      <c r="AG80" s="54">
        <v>3000</v>
      </c>
      <c r="AH80" s="54">
        <v>3000</v>
      </c>
      <c r="AI80" s="54">
        <v>3000</v>
      </c>
      <c r="AJ80" s="54">
        <v>3000</v>
      </c>
      <c r="AK80" s="54">
        <v>3000</v>
      </c>
      <c r="AL80" s="54">
        <v>3000</v>
      </c>
      <c r="AM80" s="54">
        <v>3000</v>
      </c>
      <c r="AN80" s="54">
        <v>3000</v>
      </c>
      <c r="AO80" s="54">
        <v>3000</v>
      </c>
      <c r="AP80" s="54">
        <v>3000</v>
      </c>
      <c r="AQ80" s="54">
        <v>3000</v>
      </c>
      <c r="AR80" s="54">
        <v>3000</v>
      </c>
      <c r="AS80" s="59">
        <f>SUM(AG80:AR80)</f>
        <v>36000</v>
      </c>
    </row>
    <row r="81" spans="1:45" ht="30" x14ac:dyDescent="0.2">
      <c r="A81" s="417"/>
      <c r="B81" s="407"/>
      <c r="C81" s="407"/>
      <c r="D81" s="407"/>
      <c r="E81" s="407"/>
      <c r="F81" s="410"/>
      <c r="G81" s="406"/>
      <c r="H81" s="407"/>
      <c r="I81" s="408"/>
      <c r="J81" s="55" t="s">
        <v>124</v>
      </c>
      <c r="K81" s="67" t="s">
        <v>125</v>
      </c>
      <c r="L81" s="60">
        <v>25</v>
      </c>
      <c r="M81" s="42">
        <v>2</v>
      </c>
      <c r="N81" s="41"/>
      <c r="O81" s="41" t="s">
        <v>126</v>
      </c>
      <c r="P81" s="41" t="s">
        <v>122</v>
      </c>
      <c r="Q81" s="41"/>
      <c r="R81" s="41"/>
      <c r="S81" s="52">
        <v>12000</v>
      </c>
      <c r="T81" s="52">
        <v>8000</v>
      </c>
      <c r="U81" s="52">
        <v>10000</v>
      </c>
      <c r="V81" s="42"/>
      <c r="W81" s="42"/>
      <c r="X81" s="42"/>
      <c r="Y81" s="53"/>
      <c r="Z81" s="42"/>
      <c r="AA81" s="53"/>
      <c r="AB81" s="42"/>
      <c r="AC81" s="42"/>
      <c r="AD81" s="42"/>
      <c r="AE81" s="42"/>
      <c r="AF81" s="53"/>
      <c r="AG81" s="54">
        <v>0</v>
      </c>
      <c r="AH81" s="54">
        <v>0</v>
      </c>
      <c r="AI81" s="54">
        <v>2500</v>
      </c>
      <c r="AJ81" s="54">
        <v>0</v>
      </c>
      <c r="AK81" s="54">
        <v>0</v>
      </c>
      <c r="AL81" s="54">
        <v>2500</v>
      </c>
      <c r="AM81" s="54">
        <v>0</v>
      </c>
      <c r="AN81" s="54">
        <v>0</v>
      </c>
      <c r="AO81" s="54">
        <v>2500</v>
      </c>
      <c r="AP81" s="54">
        <v>0</v>
      </c>
      <c r="AQ81" s="54">
        <v>0</v>
      </c>
      <c r="AR81" s="54">
        <v>2500</v>
      </c>
      <c r="AS81" s="59">
        <f t="shared" ref="AS81:AS83" si="6">SUM(AG81:AR81)</f>
        <v>10000</v>
      </c>
    </row>
    <row r="82" spans="1:45" ht="30" x14ac:dyDescent="0.2">
      <c r="A82" s="417"/>
      <c r="B82" s="407"/>
      <c r="C82" s="407"/>
      <c r="D82" s="407" t="s">
        <v>127</v>
      </c>
      <c r="E82" s="407" t="s">
        <v>128</v>
      </c>
      <c r="F82" s="410">
        <v>0.99</v>
      </c>
      <c r="G82" s="406">
        <v>0.97</v>
      </c>
      <c r="H82" s="407" t="s">
        <v>129</v>
      </c>
      <c r="I82" s="408" t="s">
        <v>130</v>
      </c>
      <c r="J82" s="56" t="s">
        <v>131</v>
      </c>
      <c r="K82" s="67" t="s">
        <v>132</v>
      </c>
      <c r="L82" s="60">
        <v>12</v>
      </c>
      <c r="M82" s="42">
        <v>3</v>
      </c>
      <c r="N82" s="41"/>
      <c r="O82" s="41" t="s">
        <v>121</v>
      </c>
      <c r="P82" s="41" t="s">
        <v>122</v>
      </c>
      <c r="Q82" s="41"/>
      <c r="R82" s="41"/>
      <c r="S82" s="52">
        <v>18000</v>
      </c>
      <c r="T82" s="52">
        <v>12000</v>
      </c>
      <c r="U82" s="52">
        <v>15000</v>
      </c>
      <c r="V82" s="42"/>
      <c r="W82" s="53"/>
      <c r="X82" s="42"/>
      <c r="Y82" s="42"/>
      <c r="Z82" s="42"/>
      <c r="AA82" s="42"/>
      <c r="AB82" s="42"/>
      <c r="AC82" s="53"/>
      <c r="AD82" s="42"/>
      <c r="AE82" s="42"/>
      <c r="AF82" s="53"/>
      <c r="AG82" s="54">
        <v>1000</v>
      </c>
      <c r="AH82" s="54">
        <v>1000</v>
      </c>
      <c r="AI82" s="54">
        <v>2000</v>
      </c>
      <c r="AJ82" s="54">
        <v>1000</v>
      </c>
      <c r="AK82" s="54">
        <v>1000</v>
      </c>
      <c r="AL82" s="54">
        <v>2000</v>
      </c>
      <c r="AM82" s="54">
        <v>1000</v>
      </c>
      <c r="AN82" s="54">
        <v>1000</v>
      </c>
      <c r="AO82" s="54">
        <v>1000</v>
      </c>
      <c r="AP82" s="54">
        <v>1000</v>
      </c>
      <c r="AQ82" s="54">
        <v>1000</v>
      </c>
      <c r="AR82" s="54">
        <v>2000</v>
      </c>
      <c r="AS82" s="59">
        <f t="shared" si="6"/>
        <v>15000</v>
      </c>
    </row>
    <row r="83" spans="1:45" ht="15.75" thickBot="1" x14ac:dyDescent="0.25">
      <c r="A83" s="418"/>
      <c r="B83" s="409"/>
      <c r="C83" s="409"/>
      <c r="D83" s="409"/>
      <c r="E83" s="409"/>
      <c r="F83" s="411"/>
      <c r="G83" s="412"/>
      <c r="H83" s="409"/>
      <c r="I83" s="413"/>
      <c r="J83" s="57" t="s">
        <v>133</v>
      </c>
      <c r="K83" s="68" t="s">
        <v>134</v>
      </c>
      <c r="L83" s="61">
        <v>0.97</v>
      </c>
      <c r="M83" s="62">
        <v>2</v>
      </c>
      <c r="N83" s="2"/>
      <c r="O83" s="2" t="s">
        <v>121</v>
      </c>
      <c r="P83" s="2" t="s">
        <v>122</v>
      </c>
      <c r="Q83" s="2"/>
      <c r="R83" s="2"/>
      <c r="S83" s="63">
        <v>15000</v>
      </c>
      <c r="T83" s="63">
        <v>10000</v>
      </c>
      <c r="U83" s="63">
        <v>12000</v>
      </c>
      <c r="V83" s="62"/>
      <c r="W83" s="62"/>
      <c r="X83" s="62"/>
      <c r="Y83" s="62"/>
      <c r="Z83" s="64"/>
      <c r="AA83" s="64"/>
      <c r="AB83" s="62"/>
      <c r="AC83" s="62"/>
      <c r="AD83" s="62"/>
      <c r="AE83" s="62"/>
      <c r="AF83" s="64"/>
      <c r="AG83" s="65">
        <v>0</v>
      </c>
      <c r="AH83" s="65">
        <v>0</v>
      </c>
      <c r="AI83" s="65">
        <f>U83/2</f>
        <v>6000</v>
      </c>
      <c r="AJ83" s="65">
        <v>0</v>
      </c>
      <c r="AK83" s="65">
        <v>0</v>
      </c>
      <c r="AL83" s="65">
        <v>0</v>
      </c>
      <c r="AM83" s="65">
        <v>0</v>
      </c>
      <c r="AN83" s="65">
        <v>0</v>
      </c>
      <c r="AO83" s="65">
        <v>0</v>
      </c>
      <c r="AP83" s="65">
        <v>0</v>
      </c>
      <c r="AQ83" s="65">
        <v>0</v>
      </c>
      <c r="AR83" s="65">
        <f>U83/2</f>
        <v>6000</v>
      </c>
      <c r="AS83" s="66">
        <f t="shared" si="6"/>
        <v>12000</v>
      </c>
    </row>
    <row r="84" spans="1:45" ht="30.75" thickBo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8"/>
      <c r="K84" s="48"/>
      <c r="L84" s="48"/>
      <c r="M84" s="48"/>
      <c r="N84" s="48"/>
      <c r="O84" s="48"/>
      <c r="P84" s="48"/>
      <c r="Q84" s="48"/>
      <c r="R84" s="48"/>
      <c r="S84" s="69">
        <f>SUM(S80:S83)</f>
        <v>81000</v>
      </c>
      <c r="T84" s="69">
        <f>SUM(T80:T83)</f>
        <v>66000</v>
      </c>
      <c r="U84" s="69">
        <f>SUM(U80:U83)</f>
        <v>73000</v>
      </c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1">
        <f>SUM(AG80:AG83)</f>
        <v>4000</v>
      </c>
      <c r="AH84" s="71">
        <f t="shared" ref="AH84:AR84" si="7">SUM(AH80:AH83)</f>
        <v>4000</v>
      </c>
      <c r="AI84" s="71">
        <f t="shared" si="7"/>
        <v>13500</v>
      </c>
      <c r="AJ84" s="71">
        <f t="shared" si="7"/>
        <v>4000</v>
      </c>
      <c r="AK84" s="71">
        <f t="shared" si="7"/>
        <v>4000</v>
      </c>
      <c r="AL84" s="71">
        <f t="shared" si="7"/>
        <v>7500</v>
      </c>
      <c r="AM84" s="71">
        <f t="shared" si="7"/>
        <v>4000</v>
      </c>
      <c r="AN84" s="71">
        <f t="shared" si="7"/>
        <v>4000</v>
      </c>
      <c r="AO84" s="71">
        <f t="shared" si="7"/>
        <v>6500</v>
      </c>
      <c r="AP84" s="71">
        <f t="shared" si="7"/>
        <v>4000</v>
      </c>
      <c r="AQ84" s="71">
        <f t="shared" si="7"/>
        <v>4000</v>
      </c>
      <c r="AR84" s="71">
        <f t="shared" si="7"/>
        <v>13500</v>
      </c>
      <c r="AS84" s="71">
        <f>SUM(AG84:AR84)</f>
        <v>73000</v>
      </c>
    </row>
    <row r="85" spans="1:45" ht="15.75" thickTop="1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8"/>
      <c r="K85" s="48"/>
      <c r="L85" s="48"/>
      <c r="M85" s="48"/>
      <c r="N85" s="48"/>
      <c r="O85" s="48"/>
      <c r="P85" s="48"/>
      <c r="Q85" s="48"/>
      <c r="R85" s="48"/>
      <c r="S85" s="274"/>
      <c r="T85" s="274"/>
      <c r="U85" s="274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275"/>
      <c r="AH85" s="275"/>
      <c r="AI85" s="275"/>
      <c r="AJ85" s="275"/>
      <c r="AK85" s="275"/>
      <c r="AL85" s="275"/>
      <c r="AM85" s="275"/>
      <c r="AN85" s="275"/>
      <c r="AO85" s="275"/>
      <c r="AP85" s="275"/>
      <c r="AQ85" s="275"/>
      <c r="AR85" s="275"/>
      <c r="AS85" s="275"/>
    </row>
    <row r="86" spans="1:45" ht="59.25" x14ac:dyDescent="0.2">
      <c r="A86" s="369" t="s">
        <v>241</v>
      </c>
      <c r="B86" s="369"/>
      <c r="C86" s="369"/>
      <c r="D86" s="369"/>
      <c r="E86" s="369"/>
      <c r="F86" s="369"/>
      <c r="G86" s="369"/>
      <c r="H86" s="369"/>
      <c r="I86" s="369"/>
      <c r="J86" s="369"/>
      <c r="K86" s="369"/>
      <c r="L86" s="369"/>
      <c r="M86" s="369"/>
      <c r="N86" s="369"/>
      <c r="O86" s="369"/>
      <c r="P86" s="369"/>
      <c r="Q86" s="369"/>
      <c r="R86" s="369"/>
      <c r="S86" s="369"/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I86" s="369"/>
      <c r="AJ86" s="369"/>
      <c r="AK86" s="369"/>
      <c r="AL86" s="369"/>
      <c r="AM86" s="369"/>
      <c r="AN86" s="369"/>
      <c r="AO86" s="369"/>
      <c r="AP86" s="275"/>
      <c r="AQ86" s="275"/>
      <c r="AR86" s="275"/>
      <c r="AS86" s="275"/>
    </row>
    <row r="87" spans="1:45" ht="15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8"/>
      <c r="K87" s="48"/>
      <c r="L87" s="48"/>
      <c r="M87" s="48"/>
      <c r="N87" s="48"/>
      <c r="O87" s="48"/>
      <c r="P87" s="48"/>
      <c r="Q87" s="48"/>
      <c r="R87" s="48"/>
      <c r="S87" s="274"/>
      <c r="T87" s="274"/>
      <c r="U87" s="274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</row>
    <row r="88" spans="1:45" ht="15" thickBot="1" x14ac:dyDescent="0.25"/>
    <row r="89" spans="1:45" ht="15.75" thickBot="1" x14ac:dyDescent="0.25">
      <c r="A89" s="391" t="s">
        <v>1</v>
      </c>
      <c r="B89" s="392"/>
      <c r="C89" s="392"/>
      <c r="D89" s="392"/>
      <c r="E89" s="392"/>
      <c r="F89" s="393"/>
      <c r="G89" s="394" t="s">
        <v>2</v>
      </c>
      <c r="H89" s="395"/>
      <c r="I89" s="396"/>
      <c r="J89" s="397" t="s">
        <v>3</v>
      </c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  <c r="AA89" s="398"/>
      <c r="AB89" s="398"/>
      <c r="AC89" s="398"/>
      <c r="AD89" s="398"/>
      <c r="AE89" s="398"/>
      <c r="AF89" s="398"/>
      <c r="AG89" s="398"/>
      <c r="AH89" s="398"/>
      <c r="AI89" s="398"/>
      <c r="AJ89" s="398"/>
      <c r="AK89" s="398"/>
      <c r="AL89" s="398"/>
      <c r="AM89" s="398"/>
      <c r="AN89" s="398"/>
      <c r="AO89" s="399"/>
    </row>
    <row r="90" spans="1:45" ht="15.75" x14ac:dyDescent="0.2">
      <c r="A90" s="400" t="s">
        <v>4</v>
      </c>
      <c r="B90" s="402" t="s">
        <v>5</v>
      </c>
      <c r="C90" s="402" t="s">
        <v>6</v>
      </c>
      <c r="D90" s="402" t="s">
        <v>7</v>
      </c>
      <c r="E90" s="402" t="s">
        <v>8</v>
      </c>
      <c r="F90" s="326" t="s">
        <v>220</v>
      </c>
      <c r="G90" s="404" t="s">
        <v>136</v>
      </c>
      <c r="H90" s="383" t="s">
        <v>65</v>
      </c>
      <c r="I90" s="385" t="s">
        <v>221</v>
      </c>
      <c r="J90" s="387" t="s">
        <v>13</v>
      </c>
      <c r="K90" s="389" t="s">
        <v>14</v>
      </c>
      <c r="L90" s="389" t="s">
        <v>15</v>
      </c>
      <c r="M90" s="389" t="s">
        <v>16</v>
      </c>
      <c r="N90" s="389"/>
      <c r="O90" s="302" t="s">
        <v>17</v>
      </c>
      <c r="P90" s="302"/>
      <c r="Q90" s="303"/>
      <c r="R90" s="301" t="s">
        <v>18</v>
      </c>
      <c r="S90" s="302"/>
      <c r="T90" s="302"/>
      <c r="U90" s="302"/>
      <c r="V90" s="303"/>
      <c r="W90" s="301" t="s">
        <v>19</v>
      </c>
      <c r="X90" s="302"/>
      <c r="Y90" s="303"/>
      <c r="Z90" s="301" t="s">
        <v>20</v>
      </c>
      <c r="AA90" s="302"/>
      <c r="AB90" s="303"/>
      <c r="AC90" s="379" t="s">
        <v>21</v>
      </c>
      <c r="AD90" s="380"/>
      <c r="AE90" s="380"/>
      <c r="AF90" s="380"/>
      <c r="AG90" s="380"/>
      <c r="AH90" s="380"/>
      <c r="AI90" s="380"/>
      <c r="AJ90" s="380"/>
      <c r="AK90" s="380"/>
      <c r="AL90" s="380"/>
      <c r="AM90" s="380"/>
      <c r="AN90" s="380"/>
      <c r="AO90" s="381" t="s">
        <v>22</v>
      </c>
    </row>
    <row r="91" spans="1:45" ht="15.75" x14ac:dyDescent="0.2">
      <c r="A91" s="401"/>
      <c r="B91" s="403"/>
      <c r="C91" s="403"/>
      <c r="D91" s="403"/>
      <c r="E91" s="403"/>
      <c r="F91" s="327"/>
      <c r="G91" s="405"/>
      <c r="H91" s="384"/>
      <c r="I91" s="386"/>
      <c r="J91" s="388"/>
      <c r="K91" s="390"/>
      <c r="L91" s="390"/>
      <c r="M91" s="151" t="s">
        <v>23</v>
      </c>
      <c r="N91" s="151" t="s">
        <v>24</v>
      </c>
      <c r="O91" s="152" t="s">
        <v>25</v>
      </c>
      <c r="P91" s="152" t="s">
        <v>26</v>
      </c>
      <c r="Q91" s="163" t="s">
        <v>27</v>
      </c>
      <c r="R91" s="204">
        <v>1</v>
      </c>
      <c r="S91" s="152">
        <v>2</v>
      </c>
      <c r="T91" s="152">
        <v>3</v>
      </c>
      <c r="U91" s="152">
        <v>4</v>
      </c>
      <c r="V91" s="163">
        <v>5</v>
      </c>
      <c r="W91" s="204" t="s">
        <v>28</v>
      </c>
      <c r="X91" s="152" t="s">
        <v>29</v>
      </c>
      <c r="Y91" s="163" t="s">
        <v>30</v>
      </c>
      <c r="Z91" s="204" t="s">
        <v>31</v>
      </c>
      <c r="AA91" s="152" t="s">
        <v>32</v>
      </c>
      <c r="AB91" s="163" t="s">
        <v>33</v>
      </c>
      <c r="AC91" s="212">
        <v>1</v>
      </c>
      <c r="AD91" s="197">
        <v>2</v>
      </c>
      <c r="AE91" s="197">
        <v>3</v>
      </c>
      <c r="AF91" s="197">
        <v>4</v>
      </c>
      <c r="AG91" s="197">
        <v>5</v>
      </c>
      <c r="AH91" s="197">
        <v>6</v>
      </c>
      <c r="AI91" s="197">
        <v>7</v>
      </c>
      <c r="AJ91" s="197">
        <v>8</v>
      </c>
      <c r="AK91" s="197">
        <v>9</v>
      </c>
      <c r="AL91" s="197">
        <v>10</v>
      </c>
      <c r="AM91" s="197">
        <v>11</v>
      </c>
      <c r="AN91" s="197">
        <v>12</v>
      </c>
      <c r="AO91" s="382"/>
    </row>
    <row r="92" spans="1:45" ht="15" x14ac:dyDescent="0.2">
      <c r="A92" s="375" t="s">
        <v>113</v>
      </c>
      <c r="B92" s="372">
        <v>4</v>
      </c>
      <c r="C92" s="372" t="s">
        <v>222</v>
      </c>
      <c r="D92" s="372" t="s">
        <v>223</v>
      </c>
      <c r="E92" s="372" t="s">
        <v>222</v>
      </c>
      <c r="F92" s="377">
        <v>0.97</v>
      </c>
      <c r="G92" s="370">
        <v>0.9</v>
      </c>
      <c r="H92" s="372" t="s">
        <v>38</v>
      </c>
      <c r="I92" s="373" t="s">
        <v>224</v>
      </c>
      <c r="J92" s="164" t="s">
        <v>225</v>
      </c>
      <c r="K92" s="365" t="s">
        <v>226</v>
      </c>
      <c r="L92" s="22">
        <v>12</v>
      </c>
      <c r="M92" s="365"/>
      <c r="N92" s="22">
        <v>1</v>
      </c>
      <c r="O92" s="18">
        <v>5000</v>
      </c>
      <c r="P92" s="18">
        <v>5000</v>
      </c>
      <c r="Q92" s="200">
        <v>5000</v>
      </c>
      <c r="R92" s="205"/>
      <c r="S92" s="93"/>
      <c r="T92" s="93"/>
      <c r="U92" s="93"/>
      <c r="V92" s="206"/>
      <c r="W92" s="210"/>
      <c r="X92" s="95"/>
      <c r="Y92" s="207"/>
      <c r="Z92" s="213"/>
      <c r="AA92" s="93"/>
      <c r="AB92" s="207"/>
      <c r="AC92" s="269">
        <v>0</v>
      </c>
      <c r="AD92" s="270">
        <v>0</v>
      </c>
      <c r="AE92" s="270">
        <v>0</v>
      </c>
      <c r="AF92" s="270">
        <v>0</v>
      </c>
      <c r="AG92" s="270">
        <v>0</v>
      </c>
      <c r="AH92" s="270">
        <v>0</v>
      </c>
      <c r="AI92" s="270">
        <v>0</v>
      </c>
      <c r="AJ92" s="270">
        <v>0</v>
      </c>
      <c r="AK92" s="270">
        <v>0</v>
      </c>
      <c r="AL92" s="270">
        <v>0</v>
      </c>
      <c r="AM92" s="270">
        <v>0</v>
      </c>
      <c r="AN92" s="270">
        <v>0</v>
      </c>
      <c r="AO92" s="200">
        <v>5000</v>
      </c>
    </row>
    <row r="93" spans="1:45" ht="15" x14ac:dyDescent="0.2">
      <c r="A93" s="375"/>
      <c r="B93" s="372"/>
      <c r="C93" s="372"/>
      <c r="D93" s="372"/>
      <c r="E93" s="372"/>
      <c r="F93" s="377"/>
      <c r="G93" s="370"/>
      <c r="H93" s="372"/>
      <c r="I93" s="373"/>
      <c r="J93" s="164" t="s">
        <v>227</v>
      </c>
      <c r="K93" s="365"/>
      <c r="L93" s="22">
        <v>12</v>
      </c>
      <c r="M93" s="365"/>
      <c r="N93" s="22">
        <v>1</v>
      </c>
      <c r="O93" s="91">
        <v>1000</v>
      </c>
      <c r="P93" s="91">
        <v>1000</v>
      </c>
      <c r="Q93" s="201">
        <v>1000</v>
      </c>
      <c r="R93" s="205"/>
      <c r="S93" s="93"/>
      <c r="T93" s="194"/>
      <c r="U93" s="94"/>
      <c r="V93" s="207"/>
      <c r="W93" s="211"/>
      <c r="X93" s="93"/>
      <c r="Y93" s="207"/>
      <c r="Z93" s="213"/>
      <c r="AA93" s="93"/>
      <c r="AB93" s="207"/>
      <c r="AC93" s="269"/>
      <c r="AD93" s="270">
        <v>0</v>
      </c>
      <c r="AE93" s="270">
        <v>0</v>
      </c>
      <c r="AF93" s="270">
        <v>0</v>
      </c>
      <c r="AG93" s="270">
        <v>0</v>
      </c>
      <c r="AH93" s="270">
        <v>0</v>
      </c>
      <c r="AI93" s="270">
        <v>0</v>
      </c>
      <c r="AJ93" s="270">
        <v>0</v>
      </c>
      <c r="AK93" s="270">
        <v>0</v>
      </c>
      <c r="AL93" s="270">
        <v>0</v>
      </c>
      <c r="AM93" s="270">
        <v>0</v>
      </c>
      <c r="AN93" s="270">
        <v>0</v>
      </c>
      <c r="AO93" s="201">
        <v>1000</v>
      </c>
    </row>
    <row r="94" spans="1:45" ht="15" x14ac:dyDescent="0.2">
      <c r="A94" s="375"/>
      <c r="B94" s="372"/>
      <c r="C94" s="372"/>
      <c r="D94" s="372"/>
      <c r="E94" s="372"/>
      <c r="F94" s="377"/>
      <c r="G94" s="370"/>
      <c r="H94" s="372"/>
      <c r="I94" s="373"/>
      <c r="J94" s="164" t="s">
        <v>177</v>
      </c>
      <c r="K94" s="365"/>
      <c r="L94" s="22">
        <v>12</v>
      </c>
      <c r="M94" s="365"/>
      <c r="N94" s="22">
        <v>1</v>
      </c>
      <c r="O94" s="91">
        <v>4000</v>
      </c>
      <c r="P94" s="91">
        <v>4000</v>
      </c>
      <c r="Q94" s="201">
        <v>4000</v>
      </c>
      <c r="R94" s="205"/>
      <c r="S94" s="94"/>
      <c r="T94" s="93"/>
      <c r="U94" s="93"/>
      <c r="V94" s="207"/>
      <c r="W94" s="211"/>
      <c r="X94" s="93"/>
      <c r="Y94" s="207"/>
      <c r="Z94" s="213"/>
      <c r="AA94" s="93"/>
      <c r="AB94" s="207"/>
      <c r="AC94" s="269">
        <v>0</v>
      </c>
      <c r="AD94" s="270">
        <v>0</v>
      </c>
      <c r="AE94" s="270">
        <v>0</v>
      </c>
      <c r="AF94" s="270">
        <v>0</v>
      </c>
      <c r="AG94" s="270">
        <v>0</v>
      </c>
      <c r="AH94" s="270">
        <v>0</v>
      </c>
      <c r="AI94" s="270">
        <v>0</v>
      </c>
      <c r="AJ94" s="270">
        <v>0</v>
      </c>
      <c r="AK94" s="270">
        <v>0</v>
      </c>
      <c r="AL94" s="270">
        <v>0</v>
      </c>
      <c r="AM94" s="270">
        <v>0</v>
      </c>
      <c r="AN94" s="270">
        <v>0</v>
      </c>
      <c r="AO94" s="201">
        <v>4000</v>
      </c>
    </row>
    <row r="95" spans="1:45" ht="18" x14ac:dyDescent="0.2">
      <c r="A95" s="375"/>
      <c r="B95" s="372"/>
      <c r="C95" s="372"/>
      <c r="D95" s="372"/>
      <c r="E95" s="372"/>
      <c r="F95" s="377"/>
      <c r="G95" s="370"/>
      <c r="H95" s="153" t="s">
        <v>47</v>
      </c>
      <c r="I95" s="180" t="s">
        <v>228</v>
      </c>
      <c r="J95" s="166" t="s">
        <v>229</v>
      </c>
      <c r="K95" s="22" t="s">
        <v>226</v>
      </c>
      <c r="L95" s="22">
        <v>12</v>
      </c>
      <c r="M95" s="22"/>
      <c r="N95" s="22">
        <v>5</v>
      </c>
      <c r="O95" s="18">
        <v>1800</v>
      </c>
      <c r="P95" s="18">
        <v>1800</v>
      </c>
      <c r="Q95" s="200">
        <v>1800</v>
      </c>
      <c r="R95" s="205"/>
      <c r="S95" s="198"/>
      <c r="T95" s="199"/>
      <c r="U95" s="198"/>
      <c r="V95" s="207"/>
      <c r="W95" s="211"/>
      <c r="X95" s="93"/>
      <c r="Y95" s="207"/>
      <c r="Z95" s="210"/>
      <c r="AA95" s="96"/>
      <c r="AB95" s="207"/>
      <c r="AC95" s="269">
        <v>0</v>
      </c>
      <c r="AD95" s="270">
        <v>0</v>
      </c>
      <c r="AE95" s="270">
        <v>0</v>
      </c>
      <c r="AF95" s="270">
        <v>0</v>
      </c>
      <c r="AG95" s="270">
        <v>0</v>
      </c>
      <c r="AH95" s="270">
        <v>0</v>
      </c>
      <c r="AI95" s="270">
        <v>0</v>
      </c>
      <c r="AJ95" s="270">
        <v>0</v>
      </c>
      <c r="AK95" s="270">
        <v>0</v>
      </c>
      <c r="AL95" s="270">
        <v>0</v>
      </c>
      <c r="AM95" s="270">
        <v>0</v>
      </c>
      <c r="AN95" s="270">
        <v>0</v>
      </c>
      <c r="AO95" s="200">
        <v>1800</v>
      </c>
    </row>
    <row r="96" spans="1:45" ht="15" x14ac:dyDescent="0.2">
      <c r="A96" s="375"/>
      <c r="B96" s="372"/>
      <c r="C96" s="372"/>
      <c r="D96" s="372"/>
      <c r="E96" s="372"/>
      <c r="F96" s="377"/>
      <c r="G96" s="370"/>
      <c r="H96" s="372" t="s">
        <v>51</v>
      </c>
      <c r="I96" s="373" t="s">
        <v>230</v>
      </c>
      <c r="J96" s="164" t="s">
        <v>231</v>
      </c>
      <c r="K96" s="365" t="s">
        <v>226</v>
      </c>
      <c r="L96" s="22">
        <v>12</v>
      </c>
      <c r="M96" s="365"/>
      <c r="N96" s="22">
        <v>20</v>
      </c>
      <c r="O96" s="18">
        <v>1450</v>
      </c>
      <c r="P96" s="18">
        <v>1450</v>
      </c>
      <c r="Q96" s="200">
        <v>1450</v>
      </c>
      <c r="R96" s="205"/>
      <c r="S96" s="92"/>
      <c r="T96" s="93"/>
      <c r="U96" s="94"/>
      <c r="V96" s="207"/>
      <c r="W96" s="210"/>
      <c r="X96" s="95"/>
      <c r="Y96" s="207"/>
      <c r="Z96" s="213"/>
      <c r="AA96" s="93"/>
      <c r="AB96" s="207"/>
      <c r="AC96" s="269">
        <v>0</v>
      </c>
      <c r="AD96" s="270">
        <v>0</v>
      </c>
      <c r="AE96" s="270">
        <v>0</v>
      </c>
      <c r="AF96" s="270">
        <v>0</v>
      </c>
      <c r="AG96" s="270">
        <v>0</v>
      </c>
      <c r="AH96" s="270">
        <v>0</v>
      </c>
      <c r="AI96" s="270">
        <v>0</v>
      </c>
      <c r="AJ96" s="270">
        <v>0</v>
      </c>
      <c r="AK96" s="270">
        <v>0</v>
      </c>
      <c r="AL96" s="270">
        <v>0</v>
      </c>
      <c r="AM96" s="270">
        <v>0</v>
      </c>
      <c r="AN96" s="270">
        <v>0</v>
      </c>
      <c r="AO96" s="200">
        <v>1450</v>
      </c>
    </row>
    <row r="97" spans="1:41" ht="15" x14ac:dyDescent="0.2">
      <c r="A97" s="375"/>
      <c r="B97" s="372"/>
      <c r="C97" s="372"/>
      <c r="D97" s="372"/>
      <c r="E97" s="372"/>
      <c r="F97" s="377"/>
      <c r="G97" s="370"/>
      <c r="H97" s="372"/>
      <c r="I97" s="373"/>
      <c r="J97" s="164" t="s">
        <v>232</v>
      </c>
      <c r="K97" s="365"/>
      <c r="L97" s="22">
        <v>12</v>
      </c>
      <c r="M97" s="365"/>
      <c r="N97" s="22">
        <v>3</v>
      </c>
      <c r="O97" s="18">
        <v>1000</v>
      </c>
      <c r="P97" s="18">
        <v>1000</v>
      </c>
      <c r="Q97" s="200">
        <v>1000</v>
      </c>
      <c r="R97" s="205"/>
      <c r="S97" s="92"/>
      <c r="T97" s="93"/>
      <c r="U97" s="93"/>
      <c r="V97" s="206"/>
      <c r="W97" s="211"/>
      <c r="X97" s="93"/>
      <c r="Y97" s="207"/>
      <c r="Z97" s="210"/>
      <c r="AA97" s="96"/>
      <c r="AB97" s="207"/>
      <c r="AC97" s="269">
        <v>0</v>
      </c>
      <c r="AD97" s="270">
        <v>0</v>
      </c>
      <c r="AE97" s="270">
        <v>0</v>
      </c>
      <c r="AF97" s="270">
        <v>0</v>
      </c>
      <c r="AG97" s="270">
        <v>0</v>
      </c>
      <c r="AH97" s="270">
        <v>0</v>
      </c>
      <c r="AI97" s="270">
        <v>0</v>
      </c>
      <c r="AJ97" s="270">
        <v>0</v>
      </c>
      <c r="AK97" s="270">
        <v>0</v>
      </c>
      <c r="AL97" s="270">
        <v>0</v>
      </c>
      <c r="AM97" s="270">
        <v>0</v>
      </c>
      <c r="AN97" s="270">
        <v>0</v>
      </c>
      <c r="AO97" s="200">
        <v>1000</v>
      </c>
    </row>
    <row r="98" spans="1:41" ht="15" x14ac:dyDescent="0.2">
      <c r="A98" s="375"/>
      <c r="B98" s="372"/>
      <c r="C98" s="372"/>
      <c r="D98" s="372"/>
      <c r="E98" s="372"/>
      <c r="F98" s="377"/>
      <c r="G98" s="370"/>
      <c r="H98" s="372" t="s">
        <v>59</v>
      </c>
      <c r="I98" s="363" t="s">
        <v>233</v>
      </c>
      <c r="J98" s="164" t="s">
        <v>234</v>
      </c>
      <c r="K98" s="365" t="s">
        <v>226</v>
      </c>
      <c r="L98" s="365">
        <v>12</v>
      </c>
      <c r="M98" s="194"/>
      <c r="N98" s="22">
        <v>5</v>
      </c>
      <c r="O98" s="18">
        <v>7500</v>
      </c>
      <c r="P98" s="18">
        <v>7500</v>
      </c>
      <c r="Q98" s="200">
        <v>7500</v>
      </c>
      <c r="R98" s="208"/>
      <c r="S98" s="194"/>
      <c r="T98" s="194"/>
      <c r="U98" s="194"/>
      <c r="V98" s="209"/>
      <c r="W98" s="208"/>
      <c r="X98" s="194"/>
      <c r="Y98" s="209"/>
      <c r="Z98" s="208"/>
      <c r="AA98" s="194"/>
      <c r="AB98" s="209"/>
      <c r="AC98" s="269">
        <v>0</v>
      </c>
      <c r="AD98" s="270">
        <v>0</v>
      </c>
      <c r="AE98" s="270">
        <v>0</v>
      </c>
      <c r="AF98" s="270">
        <v>0</v>
      </c>
      <c r="AG98" s="270">
        <v>0</v>
      </c>
      <c r="AH98" s="270">
        <v>0</v>
      </c>
      <c r="AI98" s="270">
        <v>0</v>
      </c>
      <c r="AJ98" s="270">
        <v>0</v>
      </c>
      <c r="AK98" s="270">
        <v>0</v>
      </c>
      <c r="AL98" s="270">
        <v>0</v>
      </c>
      <c r="AM98" s="270">
        <v>0</v>
      </c>
      <c r="AN98" s="270">
        <v>0</v>
      </c>
      <c r="AO98" s="200">
        <v>7500</v>
      </c>
    </row>
    <row r="99" spans="1:41" ht="15" x14ac:dyDescent="0.2">
      <c r="A99" s="375"/>
      <c r="B99" s="372"/>
      <c r="C99" s="372"/>
      <c r="D99" s="372"/>
      <c r="E99" s="372"/>
      <c r="F99" s="377"/>
      <c r="G99" s="370"/>
      <c r="H99" s="372"/>
      <c r="I99" s="363"/>
      <c r="J99" s="164" t="s">
        <v>235</v>
      </c>
      <c r="K99" s="365"/>
      <c r="L99" s="365"/>
      <c r="M99" s="194"/>
      <c r="N99" s="22">
        <v>10</v>
      </c>
      <c r="O99" s="18">
        <v>10000</v>
      </c>
      <c r="P99" s="18">
        <v>10000</v>
      </c>
      <c r="Q99" s="200">
        <v>10000</v>
      </c>
      <c r="R99" s="208"/>
      <c r="S99" s="194"/>
      <c r="T99" s="194"/>
      <c r="U99" s="194"/>
      <c r="V99" s="209"/>
      <c r="W99" s="208"/>
      <c r="X99" s="194"/>
      <c r="Y99" s="209"/>
      <c r="Z99" s="208"/>
      <c r="AA99" s="194"/>
      <c r="AB99" s="209"/>
      <c r="AC99" s="269">
        <v>0</v>
      </c>
      <c r="AD99" s="270">
        <v>0</v>
      </c>
      <c r="AE99" s="270">
        <v>0</v>
      </c>
      <c r="AF99" s="270">
        <v>0</v>
      </c>
      <c r="AG99" s="270">
        <v>0</v>
      </c>
      <c r="AH99" s="270">
        <v>0</v>
      </c>
      <c r="AI99" s="270">
        <v>0</v>
      </c>
      <c r="AJ99" s="270">
        <v>0</v>
      </c>
      <c r="AK99" s="270">
        <v>0</v>
      </c>
      <c r="AL99" s="270">
        <v>0</v>
      </c>
      <c r="AM99" s="270">
        <v>0</v>
      </c>
      <c r="AN99" s="270">
        <v>0</v>
      </c>
      <c r="AO99" s="200">
        <v>10000</v>
      </c>
    </row>
    <row r="100" spans="1:41" ht="15.75" thickBot="1" x14ac:dyDescent="0.25">
      <c r="A100" s="376"/>
      <c r="B100" s="374"/>
      <c r="C100" s="374"/>
      <c r="D100" s="374"/>
      <c r="E100" s="374"/>
      <c r="F100" s="378"/>
      <c r="G100" s="371"/>
      <c r="H100" s="374"/>
      <c r="I100" s="364"/>
      <c r="J100" s="202" t="s">
        <v>236</v>
      </c>
      <c r="K100" s="366"/>
      <c r="L100" s="366"/>
      <c r="M100" s="74"/>
      <c r="N100" s="28">
        <v>5</v>
      </c>
      <c r="O100" s="36">
        <v>3250</v>
      </c>
      <c r="P100" s="36">
        <v>3250</v>
      </c>
      <c r="Q100" s="203">
        <v>3250</v>
      </c>
      <c r="R100" s="133"/>
      <c r="S100" s="74"/>
      <c r="T100" s="134"/>
      <c r="U100" s="74"/>
      <c r="V100" s="136"/>
      <c r="W100" s="133"/>
      <c r="X100" s="135"/>
      <c r="Y100" s="136"/>
      <c r="Z100" s="133"/>
      <c r="AA100" s="74"/>
      <c r="AB100" s="136"/>
      <c r="AC100" s="271">
        <v>0</v>
      </c>
      <c r="AD100" s="272">
        <v>0</v>
      </c>
      <c r="AE100" s="272">
        <v>0</v>
      </c>
      <c r="AF100" s="272">
        <v>0</v>
      </c>
      <c r="AG100" s="272">
        <v>0</v>
      </c>
      <c r="AH100" s="272">
        <v>0</v>
      </c>
      <c r="AI100" s="272">
        <v>0</v>
      </c>
      <c r="AJ100" s="272">
        <v>0</v>
      </c>
      <c r="AK100" s="272">
        <v>0</v>
      </c>
      <c r="AL100" s="272">
        <v>0</v>
      </c>
      <c r="AM100" s="272">
        <v>0</v>
      </c>
      <c r="AN100" s="272">
        <v>0</v>
      </c>
      <c r="AO100" s="203">
        <v>3250</v>
      </c>
    </row>
    <row r="101" spans="1:41" ht="15" x14ac:dyDescent="0.25">
      <c r="A101" s="195"/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6">
        <f t="shared" ref="O101:P101" si="8">SUM(O92:O100)</f>
        <v>35000</v>
      </c>
      <c r="P101" s="196">
        <f t="shared" si="8"/>
        <v>35000</v>
      </c>
      <c r="Q101" s="196">
        <f>SUM(Q92:Q100)</f>
        <v>35000</v>
      </c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  <c r="AB101" s="195"/>
      <c r="AC101" s="196">
        <f>SUM(AC92:AC97)</f>
        <v>0</v>
      </c>
      <c r="AD101" s="196">
        <f>SUM(AD92:AD97)</f>
        <v>0</v>
      </c>
      <c r="AE101" s="196">
        <f>SUM(AE92:AE100)</f>
        <v>0</v>
      </c>
      <c r="AF101" s="196">
        <f>SUM(AF92:AF97)</f>
        <v>0</v>
      </c>
      <c r="AG101" s="196">
        <f>SUM(AG92:AG97)</f>
        <v>0</v>
      </c>
      <c r="AH101" s="196">
        <f>SUM(AH92:AH100)</f>
        <v>0</v>
      </c>
      <c r="AI101" s="196">
        <f>SUM(AI92:AI97)</f>
        <v>0</v>
      </c>
      <c r="AJ101" s="196">
        <f>SUM(AJ91:AJ100)</f>
        <v>8</v>
      </c>
      <c r="AK101" s="196">
        <f>SUM(AK92:AK97)</f>
        <v>0</v>
      </c>
      <c r="AL101" s="196">
        <f>SUM(AL92:AL97)</f>
        <v>0</v>
      </c>
      <c r="AM101" s="196">
        <f>SUM(AM92:AM100)</f>
        <v>0</v>
      </c>
      <c r="AN101" s="196">
        <f>SUM(AN92:AN97)</f>
        <v>0</v>
      </c>
      <c r="AO101" s="196">
        <f t="shared" ref="AO101" si="9">SUM(AO92:AO100)</f>
        <v>35000</v>
      </c>
    </row>
  </sheetData>
  <mergeCells count="266">
    <mergeCell ref="A2:F2"/>
    <mergeCell ref="G2:I2"/>
    <mergeCell ref="J2:AO2"/>
    <mergeCell ref="A3:A4"/>
    <mergeCell ref="B3:B4"/>
    <mergeCell ref="C3:C4"/>
    <mergeCell ref="D3:D4"/>
    <mergeCell ref="E3:E4"/>
    <mergeCell ref="F3:F4"/>
    <mergeCell ref="AO3:AO4"/>
    <mergeCell ref="A5:A16"/>
    <mergeCell ref="B5:B16"/>
    <mergeCell ref="C5:C16"/>
    <mergeCell ref="D5:D8"/>
    <mergeCell ref="E5:E8"/>
    <mergeCell ref="F5:F8"/>
    <mergeCell ref="G5:G8"/>
    <mergeCell ref="H5:H8"/>
    <mergeCell ref="I5:I8"/>
    <mergeCell ref="M3:N3"/>
    <mergeCell ref="O3:Q3"/>
    <mergeCell ref="R3:V3"/>
    <mergeCell ref="W3:Y3"/>
    <mergeCell ref="Z3:AB3"/>
    <mergeCell ref="AC3:AN3"/>
    <mergeCell ref="G3:G4"/>
    <mergeCell ref="H3:H4"/>
    <mergeCell ref="I3:I4"/>
    <mergeCell ref="J3:J4"/>
    <mergeCell ref="K3:K4"/>
    <mergeCell ref="L3:L4"/>
    <mergeCell ref="K5:K8"/>
    <mergeCell ref="M5:M8"/>
    <mergeCell ref="D9:D13"/>
    <mergeCell ref="E9:E13"/>
    <mergeCell ref="F9:F13"/>
    <mergeCell ref="G9:G10"/>
    <mergeCell ref="H9:H10"/>
    <mergeCell ref="I9:I10"/>
    <mergeCell ref="K9:K10"/>
    <mergeCell ref="M9:M10"/>
    <mergeCell ref="I15:I16"/>
    <mergeCell ref="K15:K16"/>
    <mergeCell ref="L15:L16"/>
    <mergeCell ref="A22:F22"/>
    <mergeCell ref="G22:I22"/>
    <mergeCell ref="J22:AO22"/>
    <mergeCell ref="G11:G14"/>
    <mergeCell ref="H11:H14"/>
    <mergeCell ref="I11:I14"/>
    <mergeCell ref="K11:K14"/>
    <mergeCell ref="M11:M14"/>
    <mergeCell ref="D14:D16"/>
    <mergeCell ref="E14:E16"/>
    <mergeCell ref="F14:F16"/>
    <mergeCell ref="G15:G16"/>
    <mergeCell ref="H15:H16"/>
    <mergeCell ref="AC23:AN23"/>
    <mergeCell ref="AO23:AO24"/>
    <mergeCell ref="A25:A35"/>
    <mergeCell ref="B25:B35"/>
    <mergeCell ref="C25:C35"/>
    <mergeCell ref="D25:D28"/>
    <mergeCell ref="E25:E28"/>
    <mergeCell ref="F25:F28"/>
    <mergeCell ref="G25:G28"/>
    <mergeCell ref="H25:H28"/>
    <mergeCell ref="L23:L24"/>
    <mergeCell ref="M23:N23"/>
    <mergeCell ref="O23:Q23"/>
    <mergeCell ref="R23:V23"/>
    <mergeCell ref="W23:Y23"/>
    <mergeCell ref="Z23:AB23"/>
    <mergeCell ref="F23:F24"/>
    <mergeCell ref="G23:G24"/>
    <mergeCell ref="H23:H24"/>
    <mergeCell ref="I23:I24"/>
    <mergeCell ref="J23:J24"/>
    <mergeCell ref="K23:K24"/>
    <mergeCell ref="D31:D34"/>
    <mergeCell ref="E31:E34"/>
    <mergeCell ref="F31:F34"/>
    <mergeCell ref="G31:G34"/>
    <mergeCell ref="H31:H34"/>
    <mergeCell ref="I31:I34"/>
    <mergeCell ref="I25:I28"/>
    <mergeCell ref="D29:D30"/>
    <mergeCell ref="E29:E30"/>
    <mergeCell ref="F29:F30"/>
    <mergeCell ref="G29:G30"/>
    <mergeCell ref="H29:H30"/>
    <mergeCell ref="I29:I30"/>
    <mergeCell ref="A40:F40"/>
    <mergeCell ref="G40:I40"/>
    <mergeCell ref="J40:AB40"/>
    <mergeCell ref="A41:A42"/>
    <mergeCell ref="B41:B42"/>
    <mergeCell ref="C41:C42"/>
    <mergeCell ref="D41:D42"/>
    <mergeCell ref="E41:E42"/>
    <mergeCell ref="F41:F42"/>
    <mergeCell ref="G41:G42"/>
    <mergeCell ref="O41:Q41"/>
    <mergeCell ref="R41:V41"/>
    <mergeCell ref="W41:Y41"/>
    <mergeCell ref="Z41:AB41"/>
    <mergeCell ref="A43:A53"/>
    <mergeCell ref="B43:B46"/>
    <mergeCell ref="C43:C46"/>
    <mergeCell ref="D44:D45"/>
    <mergeCell ref="E44:E45"/>
    <mergeCell ref="F44:F45"/>
    <mergeCell ref="H41:H42"/>
    <mergeCell ref="I41:I42"/>
    <mergeCell ref="J41:J42"/>
    <mergeCell ref="K41:K42"/>
    <mergeCell ref="L41:L42"/>
    <mergeCell ref="M41:N41"/>
    <mergeCell ref="L59:AR59"/>
    <mergeCell ref="B47:B53"/>
    <mergeCell ref="C47:C53"/>
    <mergeCell ref="D47:D48"/>
    <mergeCell ref="E47:E48"/>
    <mergeCell ref="F47:F48"/>
    <mergeCell ref="G48:G49"/>
    <mergeCell ref="D50:D51"/>
    <mergeCell ref="E50:E51"/>
    <mergeCell ref="F50:F51"/>
    <mergeCell ref="D52:D53"/>
    <mergeCell ref="C60:C61"/>
    <mergeCell ref="D60:D61"/>
    <mergeCell ref="E60:E61"/>
    <mergeCell ref="F60:F61"/>
    <mergeCell ref="E52:E53"/>
    <mergeCell ref="F52:F53"/>
    <mergeCell ref="A59:F59"/>
    <mergeCell ref="G59:I59"/>
    <mergeCell ref="J59:K59"/>
    <mergeCell ref="V60:Z60"/>
    <mergeCell ref="AA60:AC60"/>
    <mergeCell ref="AD60:AF60"/>
    <mergeCell ref="AG60:AR60"/>
    <mergeCell ref="AS60:AS61"/>
    <mergeCell ref="A62:A72"/>
    <mergeCell ref="B62:B72"/>
    <mergeCell ref="C62:C72"/>
    <mergeCell ref="D62:D65"/>
    <mergeCell ref="E62:E65"/>
    <mergeCell ref="M60:M61"/>
    <mergeCell ref="N60:N61"/>
    <mergeCell ref="O60:O61"/>
    <mergeCell ref="P60:P61"/>
    <mergeCell ref="Q60:R60"/>
    <mergeCell ref="S60:U60"/>
    <mergeCell ref="G60:G61"/>
    <mergeCell ref="H60:H61"/>
    <mergeCell ref="I60:I61"/>
    <mergeCell ref="J60:J61"/>
    <mergeCell ref="K60:K61"/>
    <mergeCell ref="L60:L61"/>
    <mergeCell ref="A60:A61"/>
    <mergeCell ref="B60:B61"/>
    <mergeCell ref="D68:D71"/>
    <mergeCell ref="E68:E71"/>
    <mergeCell ref="F68:F71"/>
    <mergeCell ref="G68:G71"/>
    <mergeCell ref="H68:H71"/>
    <mergeCell ref="I68:I71"/>
    <mergeCell ref="F62:F65"/>
    <mergeCell ref="G62:G65"/>
    <mergeCell ref="H62:H65"/>
    <mergeCell ref="I62:I65"/>
    <mergeCell ref="D66:D67"/>
    <mergeCell ref="E66:E67"/>
    <mergeCell ref="F66:F67"/>
    <mergeCell ref="G66:G67"/>
    <mergeCell ref="H66:H67"/>
    <mergeCell ref="I66:I67"/>
    <mergeCell ref="A77:F77"/>
    <mergeCell ref="G77:I77"/>
    <mergeCell ref="J77:K77"/>
    <mergeCell ref="L77:AS77"/>
    <mergeCell ref="A78:A79"/>
    <mergeCell ref="B78:B79"/>
    <mergeCell ref="C78:C79"/>
    <mergeCell ref="D78:D79"/>
    <mergeCell ref="E78:E79"/>
    <mergeCell ref="F78:F79"/>
    <mergeCell ref="V78:Z78"/>
    <mergeCell ref="AA78:AC78"/>
    <mergeCell ref="AD78:AF78"/>
    <mergeCell ref="AG78:AS78"/>
    <mergeCell ref="A80:A83"/>
    <mergeCell ref="B80:B83"/>
    <mergeCell ref="C80:C83"/>
    <mergeCell ref="D80:D81"/>
    <mergeCell ref="E80:E81"/>
    <mergeCell ref="F80:F81"/>
    <mergeCell ref="M78:M79"/>
    <mergeCell ref="N78:N79"/>
    <mergeCell ref="O78:O79"/>
    <mergeCell ref="P78:P79"/>
    <mergeCell ref="Q78:R78"/>
    <mergeCell ref="S78:U78"/>
    <mergeCell ref="G78:G79"/>
    <mergeCell ref="H78:H79"/>
    <mergeCell ref="I78:I79"/>
    <mergeCell ref="J78:J79"/>
    <mergeCell ref="K78:K79"/>
    <mergeCell ref="L78:L79"/>
    <mergeCell ref="G80:G81"/>
    <mergeCell ref="H80:H81"/>
    <mergeCell ref="I80:I81"/>
    <mergeCell ref="D82:D83"/>
    <mergeCell ref="E82:E83"/>
    <mergeCell ref="F82:F83"/>
    <mergeCell ref="G82:G83"/>
    <mergeCell ref="H82:H83"/>
    <mergeCell ref="I82:I83"/>
    <mergeCell ref="A89:F89"/>
    <mergeCell ref="G89:I89"/>
    <mergeCell ref="J89:AO89"/>
    <mergeCell ref="A90:A91"/>
    <mergeCell ref="B90:B91"/>
    <mergeCell ref="C90:C91"/>
    <mergeCell ref="D90:D91"/>
    <mergeCell ref="E90:E91"/>
    <mergeCell ref="F90:F91"/>
    <mergeCell ref="G90:G91"/>
    <mergeCell ref="F92:F100"/>
    <mergeCell ref="O90:Q90"/>
    <mergeCell ref="R90:V90"/>
    <mergeCell ref="W90:Y90"/>
    <mergeCell ref="Z90:AB90"/>
    <mergeCell ref="AC90:AN90"/>
    <mergeCell ref="AO90:AO91"/>
    <mergeCell ref="H90:H91"/>
    <mergeCell ref="I90:I91"/>
    <mergeCell ref="J90:J91"/>
    <mergeCell ref="K90:K91"/>
    <mergeCell ref="L90:L91"/>
    <mergeCell ref="M90:N90"/>
    <mergeCell ref="I98:I100"/>
    <mergeCell ref="K98:K100"/>
    <mergeCell ref="L98:L100"/>
    <mergeCell ref="A1:AO1"/>
    <mergeCell ref="A19:AO19"/>
    <mergeCell ref="A38:AB38"/>
    <mergeCell ref="A57:AS57"/>
    <mergeCell ref="A75:AS75"/>
    <mergeCell ref="A86:AO86"/>
    <mergeCell ref="G92:G100"/>
    <mergeCell ref="H92:H94"/>
    <mergeCell ref="I92:I94"/>
    <mergeCell ref="K92:K94"/>
    <mergeCell ref="M92:M94"/>
    <mergeCell ref="H96:H97"/>
    <mergeCell ref="I96:I97"/>
    <mergeCell ref="K96:K97"/>
    <mergeCell ref="M96:M97"/>
    <mergeCell ref="H98:H100"/>
    <mergeCell ref="A92:A100"/>
    <mergeCell ref="B92:B100"/>
    <mergeCell ref="C92:C100"/>
    <mergeCell ref="D92:D100"/>
    <mergeCell ref="E92:E100"/>
  </mergeCells>
  <pageMargins left="0.7" right="0.7" top="0.75" bottom="0.75" header="0.3" footer="0.3"/>
  <pageSetup paperSize="9" scale="18" orientation="landscape" horizontalDpi="0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8D1C0-A02B-4B09-B781-4D6B33F8655C}">
  <sheetPr>
    <tabColor theme="5"/>
  </sheetPr>
  <dimension ref="A1:AS10"/>
  <sheetViews>
    <sheetView showGridLines="0" rightToLeft="1" workbookViewId="0">
      <selection activeCell="A2" sqref="A2:AS9"/>
    </sheetView>
  </sheetViews>
  <sheetFormatPr defaultColWidth="9" defaultRowHeight="14.25" x14ac:dyDescent="0.2"/>
  <cols>
    <col min="1" max="1" width="10.5" style="46" bestFit="1" customWidth="1"/>
    <col min="2" max="2" width="8.875" style="46" bestFit="1" customWidth="1"/>
    <col min="3" max="3" width="26" style="46" bestFit="1" customWidth="1"/>
    <col min="4" max="4" width="6.125" style="46" bestFit="1" customWidth="1"/>
    <col min="5" max="5" width="29.5" style="46" bestFit="1" customWidth="1"/>
    <col min="6" max="6" width="17.5" style="46" bestFit="1" customWidth="1"/>
    <col min="7" max="7" width="9.5" style="46" bestFit="1" customWidth="1"/>
    <col min="8" max="8" width="9.375" style="46" bestFit="1" customWidth="1"/>
    <col min="9" max="9" width="9.625" style="46" bestFit="1" customWidth="1"/>
    <col min="10" max="10" width="17.875" style="46" bestFit="1" customWidth="1"/>
    <col min="11" max="11" width="46.875" style="46" bestFit="1" customWidth="1"/>
    <col min="12" max="12" width="10" style="46" bestFit="1" customWidth="1"/>
    <col min="13" max="13" width="6.5" style="46" bestFit="1" customWidth="1"/>
    <col min="14" max="14" width="10.625" style="46" bestFit="1" customWidth="1"/>
    <col min="15" max="15" width="12.625" style="46" bestFit="1" customWidth="1"/>
    <col min="16" max="16" width="9" style="46"/>
    <col min="17" max="17" width="7.625" style="46" bestFit="1" customWidth="1"/>
    <col min="18" max="18" width="5.125" style="46" bestFit="1" customWidth="1"/>
    <col min="19" max="21" width="14.5" style="46" bestFit="1" customWidth="1"/>
    <col min="22" max="26" width="2.125" style="46" bestFit="1" customWidth="1"/>
    <col min="27" max="27" width="5" style="46" bestFit="1" customWidth="1"/>
    <col min="28" max="28" width="5.5" style="46" customWidth="1"/>
    <col min="29" max="29" width="5.375" style="46" bestFit="1" customWidth="1"/>
    <col min="30" max="30" width="7.375" style="46" customWidth="1"/>
    <col min="31" max="31" width="6.375" style="46" bestFit="1" customWidth="1"/>
    <col min="32" max="32" width="5.5" style="46" bestFit="1" customWidth="1"/>
    <col min="33" max="34" width="13.5" style="46" bestFit="1" customWidth="1"/>
    <col min="35" max="35" width="14.5" style="46" bestFit="1" customWidth="1"/>
    <col min="36" max="43" width="13.5" style="46" bestFit="1" customWidth="1"/>
    <col min="44" max="45" width="14.5" style="46" bestFit="1" customWidth="1"/>
    <col min="46" max="16384" width="9" style="46"/>
  </cols>
  <sheetData>
    <row r="1" spans="1:45" ht="33.75" customHeight="1" thickBot="1" x14ac:dyDescent="0.25">
      <c r="J1" s="47"/>
      <c r="K1" s="503" t="s">
        <v>103</v>
      </c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</row>
    <row r="2" spans="1:45" ht="23.25" customHeight="1" thickBot="1" x14ac:dyDescent="0.25">
      <c r="A2" s="391" t="s">
        <v>1</v>
      </c>
      <c r="B2" s="392"/>
      <c r="C2" s="392"/>
      <c r="D2" s="392"/>
      <c r="E2" s="392"/>
      <c r="F2" s="393"/>
      <c r="G2" s="435" t="s">
        <v>2</v>
      </c>
      <c r="H2" s="436"/>
      <c r="I2" s="437"/>
      <c r="J2" s="438" t="s">
        <v>104</v>
      </c>
      <c r="K2" s="439"/>
      <c r="L2" s="440" t="s">
        <v>3</v>
      </c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441"/>
      <c r="AL2" s="441"/>
      <c r="AM2" s="441"/>
      <c r="AN2" s="441"/>
      <c r="AO2" s="441"/>
      <c r="AP2" s="441"/>
      <c r="AQ2" s="441"/>
      <c r="AR2" s="441"/>
      <c r="AS2" s="442"/>
    </row>
    <row r="3" spans="1:45" ht="36.75" customHeight="1" x14ac:dyDescent="0.2">
      <c r="A3" s="443" t="s">
        <v>4</v>
      </c>
      <c r="B3" s="445" t="s">
        <v>5</v>
      </c>
      <c r="C3" s="445" t="s">
        <v>6</v>
      </c>
      <c r="D3" s="445" t="s">
        <v>7</v>
      </c>
      <c r="E3" s="445" t="s">
        <v>105</v>
      </c>
      <c r="F3" s="447" t="s">
        <v>9</v>
      </c>
      <c r="G3" s="423" t="s">
        <v>10</v>
      </c>
      <c r="H3" s="425" t="s">
        <v>106</v>
      </c>
      <c r="I3" s="427" t="s">
        <v>107</v>
      </c>
      <c r="J3" s="429" t="s">
        <v>108</v>
      </c>
      <c r="K3" s="431" t="s">
        <v>109</v>
      </c>
      <c r="L3" s="433" t="s">
        <v>110</v>
      </c>
      <c r="M3" s="419" t="s">
        <v>65</v>
      </c>
      <c r="N3" s="421" t="s">
        <v>111</v>
      </c>
      <c r="O3" s="419" t="s">
        <v>14</v>
      </c>
      <c r="P3" s="419" t="s">
        <v>15</v>
      </c>
      <c r="Q3" s="419" t="s">
        <v>16</v>
      </c>
      <c r="R3" s="419"/>
      <c r="S3" s="414" t="s">
        <v>17</v>
      </c>
      <c r="T3" s="414"/>
      <c r="U3" s="414"/>
      <c r="V3" s="414" t="s">
        <v>18</v>
      </c>
      <c r="W3" s="414"/>
      <c r="X3" s="414"/>
      <c r="Y3" s="414"/>
      <c r="Z3" s="414"/>
      <c r="AA3" s="414" t="s">
        <v>19</v>
      </c>
      <c r="AB3" s="414"/>
      <c r="AC3" s="414"/>
      <c r="AD3" s="414" t="s">
        <v>20</v>
      </c>
      <c r="AE3" s="414"/>
      <c r="AF3" s="414"/>
      <c r="AG3" s="415" t="s">
        <v>21</v>
      </c>
      <c r="AH3" s="415"/>
      <c r="AI3" s="415"/>
      <c r="AJ3" s="415"/>
      <c r="AK3" s="415"/>
      <c r="AL3" s="415"/>
      <c r="AM3" s="415"/>
      <c r="AN3" s="415"/>
      <c r="AO3" s="415"/>
      <c r="AP3" s="415"/>
      <c r="AQ3" s="415"/>
      <c r="AR3" s="415"/>
      <c r="AS3" s="416"/>
    </row>
    <row r="4" spans="1:45" ht="36.75" customHeight="1" x14ac:dyDescent="0.2">
      <c r="A4" s="444"/>
      <c r="B4" s="446"/>
      <c r="C4" s="446"/>
      <c r="D4" s="446"/>
      <c r="E4" s="446"/>
      <c r="F4" s="448"/>
      <c r="G4" s="424"/>
      <c r="H4" s="426"/>
      <c r="I4" s="428"/>
      <c r="J4" s="430"/>
      <c r="K4" s="432"/>
      <c r="L4" s="434"/>
      <c r="M4" s="420"/>
      <c r="N4" s="422"/>
      <c r="O4" s="420"/>
      <c r="P4" s="420"/>
      <c r="Q4" s="49" t="s">
        <v>23</v>
      </c>
      <c r="R4" s="49" t="s">
        <v>24</v>
      </c>
      <c r="S4" s="50" t="s">
        <v>25</v>
      </c>
      <c r="T4" s="50" t="s">
        <v>26</v>
      </c>
      <c r="U4" s="50" t="s">
        <v>27</v>
      </c>
      <c r="V4" s="50">
        <v>1</v>
      </c>
      <c r="W4" s="50">
        <v>2</v>
      </c>
      <c r="X4" s="50">
        <v>3</v>
      </c>
      <c r="Y4" s="50">
        <v>4</v>
      </c>
      <c r="Z4" s="50">
        <v>5</v>
      </c>
      <c r="AA4" s="50" t="s">
        <v>28</v>
      </c>
      <c r="AB4" s="50" t="s">
        <v>29</v>
      </c>
      <c r="AC4" s="50" t="s">
        <v>30</v>
      </c>
      <c r="AD4" s="50" t="s">
        <v>31</v>
      </c>
      <c r="AE4" s="50" t="s">
        <v>32</v>
      </c>
      <c r="AF4" s="50" t="s">
        <v>33</v>
      </c>
      <c r="AG4" s="51">
        <v>1</v>
      </c>
      <c r="AH4" s="51">
        <v>2</v>
      </c>
      <c r="AI4" s="51">
        <v>3</v>
      </c>
      <c r="AJ4" s="51">
        <v>4</v>
      </c>
      <c r="AK4" s="51">
        <v>5</v>
      </c>
      <c r="AL4" s="51">
        <v>6</v>
      </c>
      <c r="AM4" s="51">
        <v>7</v>
      </c>
      <c r="AN4" s="51">
        <v>8</v>
      </c>
      <c r="AO4" s="51">
        <v>9</v>
      </c>
      <c r="AP4" s="51">
        <v>10</v>
      </c>
      <c r="AQ4" s="51">
        <v>11</v>
      </c>
      <c r="AR4" s="51">
        <v>12</v>
      </c>
      <c r="AS4" s="72" t="s">
        <v>112</v>
      </c>
    </row>
    <row r="5" spans="1:45" ht="18" customHeight="1" x14ac:dyDescent="0.2">
      <c r="A5" s="417" t="s">
        <v>113</v>
      </c>
      <c r="B5" s="407">
        <v>4</v>
      </c>
      <c r="C5" s="407" t="s">
        <v>114</v>
      </c>
      <c r="D5" s="407" t="s">
        <v>115</v>
      </c>
      <c r="E5" s="407" t="s">
        <v>116</v>
      </c>
      <c r="F5" s="410">
        <v>0.95</v>
      </c>
      <c r="G5" s="406">
        <v>0.85</v>
      </c>
      <c r="H5" s="407" t="s">
        <v>117</v>
      </c>
      <c r="I5" s="408" t="s">
        <v>118</v>
      </c>
      <c r="J5" s="55" t="s">
        <v>119</v>
      </c>
      <c r="K5" s="67" t="s">
        <v>120</v>
      </c>
      <c r="L5" s="58">
        <v>0.99</v>
      </c>
      <c r="M5" s="42">
        <v>1</v>
      </c>
      <c r="N5" s="41"/>
      <c r="O5" s="41" t="s">
        <v>121</v>
      </c>
      <c r="P5" s="41" t="s">
        <v>122</v>
      </c>
      <c r="Q5" s="41"/>
      <c r="R5" s="41">
        <v>1</v>
      </c>
      <c r="S5" s="52">
        <v>36000</v>
      </c>
      <c r="T5" s="52">
        <v>36000</v>
      </c>
      <c r="U5" s="52">
        <v>36000</v>
      </c>
      <c r="V5" s="42"/>
      <c r="W5" s="42"/>
      <c r="X5" s="42"/>
      <c r="Y5" s="42"/>
      <c r="Z5" s="53"/>
      <c r="AA5" s="53"/>
      <c r="AB5" s="42"/>
      <c r="AC5" s="42" t="s">
        <v>123</v>
      </c>
      <c r="AD5" s="42" t="s">
        <v>123</v>
      </c>
      <c r="AE5" s="42" t="s">
        <v>123</v>
      </c>
      <c r="AF5" s="53" t="s">
        <v>123</v>
      </c>
      <c r="AG5" s="54">
        <v>3000</v>
      </c>
      <c r="AH5" s="54">
        <v>3000</v>
      </c>
      <c r="AI5" s="54">
        <v>3000</v>
      </c>
      <c r="AJ5" s="54">
        <v>3000</v>
      </c>
      <c r="AK5" s="54">
        <v>3000</v>
      </c>
      <c r="AL5" s="54">
        <v>3000</v>
      </c>
      <c r="AM5" s="54">
        <v>3000</v>
      </c>
      <c r="AN5" s="54">
        <v>3000</v>
      </c>
      <c r="AO5" s="54">
        <v>3000</v>
      </c>
      <c r="AP5" s="54">
        <v>3000</v>
      </c>
      <c r="AQ5" s="54">
        <v>3000</v>
      </c>
      <c r="AR5" s="54">
        <v>3000</v>
      </c>
      <c r="AS5" s="59">
        <f>SUM(AG5:AR5)</f>
        <v>36000</v>
      </c>
    </row>
    <row r="6" spans="1:45" ht="18" customHeight="1" x14ac:dyDescent="0.2">
      <c r="A6" s="417"/>
      <c r="B6" s="407"/>
      <c r="C6" s="407"/>
      <c r="D6" s="407"/>
      <c r="E6" s="407"/>
      <c r="F6" s="410"/>
      <c r="G6" s="406"/>
      <c r="H6" s="407"/>
      <c r="I6" s="408"/>
      <c r="J6" s="55" t="s">
        <v>124</v>
      </c>
      <c r="K6" s="67" t="s">
        <v>125</v>
      </c>
      <c r="L6" s="60">
        <v>25</v>
      </c>
      <c r="M6" s="42">
        <v>2</v>
      </c>
      <c r="N6" s="41"/>
      <c r="O6" s="41" t="s">
        <v>126</v>
      </c>
      <c r="P6" s="41" t="s">
        <v>122</v>
      </c>
      <c r="Q6" s="41"/>
      <c r="R6" s="41"/>
      <c r="S6" s="52">
        <v>12000</v>
      </c>
      <c r="T6" s="52">
        <v>8000</v>
      </c>
      <c r="U6" s="52">
        <v>10000</v>
      </c>
      <c r="V6" s="42"/>
      <c r="W6" s="42"/>
      <c r="X6" s="42"/>
      <c r="Y6" s="53"/>
      <c r="Z6" s="42"/>
      <c r="AA6" s="53"/>
      <c r="AB6" s="42"/>
      <c r="AC6" s="42"/>
      <c r="AD6" s="42"/>
      <c r="AE6" s="42"/>
      <c r="AF6" s="53"/>
      <c r="AG6" s="54">
        <v>0</v>
      </c>
      <c r="AH6" s="54">
        <v>0</v>
      </c>
      <c r="AI6" s="54">
        <v>2500</v>
      </c>
      <c r="AJ6" s="54">
        <v>0</v>
      </c>
      <c r="AK6" s="54">
        <v>0</v>
      </c>
      <c r="AL6" s="54">
        <v>2500</v>
      </c>
      <c r="AM6" s="54">
        <v>0</v>
      </c>
      <c r="AN6" s="54">
        <v>0</v>
      </c>
      <c r="AO6" s="54">
        <v>2500</v>
      </c>
      <c r="AP6" s="54">
        <v>0</v>
      </c>
      <c r="AQ6" s="54">
        <v>0</v>
      </c>
      <c r="AR6" s="54">
        <v>2500</v>
      </c>
      <c r="AS6" s="59">
        <f t="shared" ref="AS6:AS8" si="0">SUM(AG6:AR6)</f>
        <v>10000</v>
      </c>
    </row>
    <row r="7" spans="1:45" ht="18" customHeight="1" x14ac:dyDescent="0.2">
      <c r="A7" s="417"/>
      <c r="B7" s="407"/>
      <c r="C7" s="407"/>
      <c r="D7" s="407" t="s">
        <v>127</v>
      </c>
      <c r="E7" s="407" t="s">
        <v>128</v>
      </c>
      <c r="F7" s="410">
        <v>0.99</v>
      </c>
      <c r="G7" s="406">
        <v>0.97</v>
      </c>
      <c r="H7" s="407" t="s">
        <v>129</v>
      </c>
      <c r="I7" s="408" t="s">
        <v>130</v>
      </c>
      <c r="J7" s="56" t="s">
        <v>131</v>
      </c>
      <c r="K7" s="67" t="s">
        <v>132</v>
      </c>
      <c r="L7" s="60">
        <v>12</v>
      </c>
      <c r="M7" s="42">
        <v>3</v>
      </c>
      <c r="N7" s="41"/>
      <c r="O7" s="41" t="s">
        <v>121</v>
      </c>
      <c r="P7" s="41" t="s">
        <v>122</v>
      </c>
      <c r="Q7" s="41"/>
      <c r="R7" s="41"/>
      <c r="S7" s="52">
        <v>18000</v>
      </c>
      <c r="T7" s="52">
        <v>12000</v>
      </c>
      <c r="U7" s="52">
        <v>15000</v>
      </c>
      <c r="V7" s="42"/>
      <c r="W7" s="53"/>
      <c r="X7" s="42"/>
      <c r="Y7" s="42"/>
      <c r="Z7" s="42"/>
      <c r="AA7" s="42"/>
      <c r="AB7" s="42"/>
      <c r="AC7" s="53"/>
      <c r="AD7" s="42"/>
      <c r="AE7" s="42"/>
      <c r="AF7" s="53"/>
      <c r="AG7" s="54">
        <v>1000</v>
      </c>
      <c r="AH7" s="54">
        <v>1000</v>
      </c>
      <c r="AI7" s="54">
        <v>2000</v>
      </c>
      <c r="AJ7" s="54">
        <v>1000</v>
      </c>
      <c r="AK7" s="54">
        <v>1000</v>
      </c>
      <c r="AL7" s="54">
        <v>2000</v>
      </c>
      <c r="AM7" s="54">
        <v>1000</v>
      </c>
      <c r="AN7" s="54">
        <v>1000</v>
      </c>
      <c r="AO7" s="54">
        <v>1000</v>
      </c>
      <c r="AP7" s="54">
        <v>1000</v>
      </c>
      <c r="AQ7" s="54">
        <v>1000</v>
      </c>
      <c r="AR7" s="54">
        <v>2000</v>
      </c>
      <c r="AS7" s="59">
        <f t="shared" si="0"/>
        <v>15000</v>
      </c>
    </row>
    <row r="8" spans="1:45" ht="18" customHeight="1" thickBot="1" x14ac:dyDescent="0.25">
      <c r="A8" s="418"/>
      <c r="B8" s="409"/>
      <c r="C8" s="409"/>
      <c r="D8" s="409"/>
      <c r="E8" s="409"/>
      <c r="F8" s="411"/>
      <c r="G8" s="412"/>
      <c r="H8" s="409"/>
      <c r="I8" s="413"/>
      <c r="J8" s="57" t="s">
        <v>133</v>
      </c>
      <c r="K8" s="68" t="s">
        <v>134</v>
      </c>
      <c r="L8" s="61">
        <v>0.97</v>
      </c>
      <c r="M8" s="62">
        <v>2</v>
      </c>
      <c r="N8" s="2"/>
      <c r="O8" s="2" t="s">
        <v>121</v>
      </c>
      <c r="P8" s="2" t="s">
        <v>122</v>
      </c>
      <c r="Q8" s="2"/>
      <c r="R8" s="2"/>
      <c r="S8" s="63">
        <v>15000</v>
      </c>
      <c r="T8" s="63">
        <v>10000</v>
      </c>
      <c r="U8" s="63">
        <v>12000</v>
      </c>
      <c r="V8" s="62"/>
      <c r="W8" s="62"/>
      <c r="X8" s="62"/>
      <c r="Y8" s="62"/>
      <c r="Z8" s="64"/>
      <c r="AA8" s="64"/>
      <c r="AB8" s="62"/>
      <c r="AC8" s="62"/>
      <c r="AD8" s="62"/>
      <c r="AE8" s="62"/>
      <c r="AF8" s="64"/>
      <c r="AG8" s="65">
        <v>0</v>
      </c>
      <c r="AH8" s="65">
        <v>0</v>
      </c>
      <c r="AI8" s="65">
        <f>U8/2</f>
        <v>6000</v>
      </c>
      <c r="AJ8" s="65">
        <v>0</v>
      </c>
      <c r="AK8" s="65">
        <v>0</v>
      </c>
      <c r="AL8" s="65">
        <v>0</v>
      </c>
      <c r="AM8" s="65">
        <v>0</v>
      </c>
      <c r="AN8" s="65">
        <v>0</v>
      </c>
      <c r="AO8" s="65">
        <v>0</v>
      </c>
      <c r="AP8" s="65">
        <v>0</v>
      </c>
      <c r="AQ8" s="65">
        <v>0</v>
      </c>
      <c r="AR8" s="65">
        <f>U8/2</f>
        <v>6000</v>
      </c>
      <c r="AS8" s="66">
        <f t="shared" si="0"/>
        <v>12000</v>
      </c>
    </row>
    <row r="9" spans="1:45" ht="15.75" thickBot="1" x14ac:dyDescent="0.25">
      <c r="J9" s="48"/>
      <c r="K9" s="48"/>
      <c r="L9" s="48"/>
      <c r="M9" s="48"/>
      <c r="N9" s="48"/>
      <c r="O9" s="48"/>
      <c r="P9" s="48"/>
      <c r="Q9" s="48"/>
      <c r="R9" s="48"/>
      <c r="S9" s="69">
        <f>SUM(S5:S8)</f>
        <v>81000</v>
      </c>
      <c r="T9" s="69">
        <f>SUM(T5:T8)</f>
        <v>66000</v>
      </c>
      <c r="U9" s="69">
        <f>SUM(U5:U8)</f>
        <v>73000</v>
      </c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1">
        <f>SUM(AG5:AG8)</f>
        <v>4000</v>
      </c>
      <c r="AH9" s="71">
        <f t="shared" ref="AH9:AR9" si="1">SUM(AH5:AH8)</f>
        <v>4000</v>
      </c>
      <c r="AI9" s="71">
        <f t="shared" si="1"/>
        <v>13500</v>
      </c>
      <c r="AJ9" s="71">
        <f t="shared" si="1"/>
        <v>4000</v>
      </c>
      <c r="AK9" s="71">
        <f t="shared" si="1"/>
        <v>4000</v>
      </c>
      <c r="AL9" s="71">
        <f t="shared" si="1"/>
        <v>7500</v>
      </c>
      <c r="AM9" s="71">
        <f t="shared" si="1"/>
        <v>4000</v>
      </c>
      <c r="AN9" s="71">
        <f t="shared" si="1"/>
        <v>4000</v>
      </c>
      <c r="AO9" s="71">
        <f t="shared" si="1"/>
        <v>6500</v>
      </c>
      <c r="AP9" s="71">
        <f t="shared" si="1"/>
        <v>4000</v>
      </c>
      <c r="AQ9" s="71">
        <f t="shared" si="1"/>
        <v>4000</v>
      </c>
      <c r="AR9" s="71">
        <f t="shared" si="1"/>
        <v>13500</v>
      </c>
      <c r="AS9" s="71">
        <f>SUM(AG9:AR9)</f>
        <v>73000</v>
      </c>
    </row>
    <row r="10" spans="1:45" ht="15" thickTop="1" x14ac:dyDescent="0.2"/>
  </sheetData>
  <mergeCells count="42">
    <mergeCell ref="D5:D6"/>
    <mergeCell ref="D7:D8"/>
    <mergeCell ref="F7:F8"/>
    <mergeCell ref="G7:G8"/>
    <mergeCell ref="I7:I8"/>
    <mergeCell ref="I5:I6"/>
    <mergeCell ref="H5:H6"/>
    <mergeCell ref="H7:H8"/>
    <mergeCell ref="G5:G6"/>
    <mergeCell ref="F5:F6"/>
    <mergeCell ref="G2:I2"/>
    <mergeCell ref="G3:G4"/>
    <mergeCell ref="H3:H4"/>
    <mergeCell ref="I3:I4"/>
    <mergeCell ref="A5:A8"/>
    <mergeCell ref="A2:F2"/>
    <mergeCell ref="A3:A4"/>
    <mergeCell ref="B3:B4"/>
    <mergeCell ref="C3:C4"/>
    <mergeCell ref="D3:D4"/>
    <mergeCell ref="E3:E4"/>
    <mergeCell ref="F3:F4"/>
    <mergeCell ref="B5:B8"/>
    <mergeCell ref="C5:C8"/>
    <mergeCell ref="E5:E6"/>
    <mergeCell ref="E7:E8"/>
    <mergeCell ref="K1:AC1"/>
    <mergeCell ref="J2:K2"/>
    <mergeCell ref="J3:J4"/>
    <mergeCell ref="Q3:R3"/>
    <mergeCell ref="S3:U3"/>
    <mergeCell ref="V3:Z3"/>
    <mergeCell ref="AA3:AC3"/>
    <mergeCell ref="L2:AS2"/>
    <mergeCell ref="AG3:AS3"/>
    <mergeCell ref="AD3:AF3"/>
    <mergeCell ref="K3:K4"/>
    <mergeCell ref="L3:L4"/>
    <mergeCell ref="M3:M4"/>
    <mergeCell ref="N3:N4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63FC7-3EE0-457F-A1C5-CD14C57039C6}">
  <sheetPr>
    <tabColor theme="7"/>
    <pageSetUpPr fitToPage="1"/>
  </sheetPr>
  <dimension ref="A1:AT28"/>
  <sheetViews>
    <sheetView showGridLines="0" rightToLeft="1" workbookViewId="0">
      <selection activeCell="A2" sqref="A2:AB16"/>
    </sheetView>
  </sheetViews>
  <sheetFormatPr defaultColWidth="9" defaultRowHeight="14.25" x14ac:dyDescent="0.2"/>
  <cols>
    <col min="1" max="1" width="6.875" style="1" bestFit="1" customWidth="1"/>
    <col min="2" max="2" width="8.875" style="1" bestFit="1" customWidth="1"/>
    <col min="3" max="3" width="27.5" style="1" bestFit="1" customWidth="1"/>
    <col min="4" max="4" width="9.125" style="1" bestFit="1" customWidth="1"/>
    <col min="5" max="5" width="38.375" style="1" bestFit="1" customWidth="1"/>
    <col min="6" max="6" width="17.375" style="1" bestFit="1" customWidth="1"/>
    <col min="7" max="7" width="18.875" style="1" bestFit="1" customWidth="1"/>
    <col min="8" max="8" width="9.875" style="1" bestFit="1" customWidth="1"/>
    <col min="9" max="9" width="28.125" style="1" bestFit="1" customWidth="1"/>
    <col min="10" max="10" width="20.5" style="1" bestFit="1" customWidth="1"/>
    <col min="11" max="11" width="11.875" style="1" bestFit="1" customWidth="1"/>
    <col min="12" max="12" width="14.125" style="1" bestFit="1" customWidth="1"/>
    <col min="13" max="13" width="7.625" style="1" bestFit="1" customWidth="1"/>
    <col min="14" max="14" width="5.125" style="1" bestFit="1" customWidth="1"/>
    <col min="15" max="15" width="16.125" style="1" bestFit="1" customWidth="1"/>
    <col min="16" max="16" width="17.625" style="1" bestFit="1" customWidth="1"/>
    <col min="17" max="17" width="15.125" style="1" bestFit="1" customWidth="1"/>
    <col min="18" max="22" width="2.125" style="1" bestFit="1" customWidth="1"/>
    <col min="23" max="23" width="5" style="1" bestFit="1" customWidth="1"/>
    <col min="24" max="24" width="5.5" style="1" bestFit="1" customWidth="1"/>
    <col min="25" max="25" width="5.375" style="1" bestFit="1" customWidth="1"/>
    <col min="26" max="26" width="7.375" style="1" bestFit="1" customWidth="1"/>
    <col min="27" max="27" width="6.375" style="1" bestFit="1" customWidth="1"/>
    <col min="28" max="28" width="5.5" style="1" bestFit="1" customWidth="1"/>
    <col min="29" max="46" width="9" style="8"/>
    <col min="47" max="16384" width="9" style="1"/>
  </cols>
  <sheetData>
    <row r="1" spans="1:28" ht="33.75" customHeight="1" thickBot="1" x14ac:dyDescent="0.25">
      <c r="A1" s="321" t="s">
        <v>135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</row>
    <row r="2" spans="1:28" ht="23.25" customHeight="1" x14ac:dyDescent="0.2">
      <c r="A2" s="473" t="s">
        <v>1</v>
      </c>
      <c r="B2" s="475"/>
      <c r="C2" s="475"/>
      <c r="D2" s="475"/>
      <c r="E2" s="475"/>
      <c r="F2" s="477"/>
      <c r="G2" s="500" t="s">
        <v>2</v>
      </c>
      <c r="H2" s="465"/>
      <c r="I2" s="467"/>
      <c r="J2" s="387" t="s">
        <v>3</v>
      </c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501"/>
    </row>
    <row r="3" spans="1:28" ht="36.75" customHeight="1" x14ac:dyDescent="0.2">
      <c r="A3" s="401" t="s">
        <v>4</v>
      </c>
      <c r="B3" s="403" t="s">
        <v>5</v>
      </c>
      <c r="C3" s="403" t="s">
        <v>6</v>
      </c>
      <c r="D3" s="403" t="s">
        <v>7</v>
      </c>
      <c r="E3" s="403" t="s">
        <v>8</v>
      </c>
      <c r="F3" s="448" t="s">
        <v>9</v>
      </c>
      <c r="G3" s="502" t="s">
        <v>136</v>
      </c>
      <c r="H3" s="384" t="s">
        <v>11</v>
      </c>
      <c r="I3" s="386" t="s">
        <v>12</v>
      </c>
      <c r="J3" s="388" t="s">
        <v>13</v>
      </c>
      <c r="K3" s="390" t="s">
        <v>14</v>
      </c>
      <c r="L3" s="390" t="s">
        <v>15</v>
      </c>
      <c r="M3" s="390" t="s">
        <v>16</v>
      </c>
      <c r="N3" s="390"/>
      <c r="O3" s="494" t="s">
        <v>137</v>
      </c>
      <c r="P3" s="494"/>
      <c r="Q3" s="494"/>
      <c r="R3" s="494" t="s">
        <v>18</v>
      </c>
      <c r="S3" s="494"/>
      <c r="T3" s="494"/>
      <c r="U3" s="494"/>
      <c r="V3" s="494"/>
      <c r="W3" s="494" t="s">
        <v>19</v>
      </c>
      <c r="X3" s="494"/>
      <c r="Y3" s="494"/>
      <c r="Z3" s="494" t="s">
        <v>20</v>
      </c>
      <c r="AA3" s="494"/>
      <c r="AB3" s="495"/>
    </row>
    <row r="4" spans="1:28" ht="36.75" customHeight="1" x14ac:dyDescent="0.2">
      <c r="A4" s="401"/>
      <c r="B4" s="403"/>
      <c r="C4" s="403"/>
      <c r="D4" s="403"/>
      <c r="E4" s="403"/>
      <c r="F4" s="448"/>
      <c r="G4" s="502"/>
      <c r="H4" s="384"/>
      <c r="I4" s="386"/>
      <c r="J4" s="388"/>
      <c r="K4" s="390"/>
      <c r="L4" s="390"/>
      <c r="M4" s="151" t="s">
        <v>23</v>
      </c>
      <c r="N4" s="151" t="s">
        <v>24</v>
      </c>
      <c r="O4" s="152" t="s">
        <v>138</v>
      </c>
      <c r="P4" s="152" t="s">
        <v>139</v>
      </c>
      <c r="Q4" s="152" t="s">
        <v>27</v>
      </c>
      <c r="R4" s="152">
        <v>1</v>
      </c>
      <c r="S4" s="152">
        <v>2</v>
      </c>
      <c r="T4" s="152">
        <v>3</v>
      </c>
      <c r="U4" s="152">
        <v>4</v>
      </c>
      <c r="V4" s="152">
        <v>5</v>
      </c>
      <c r="W4" s="152" t="s">
        <v>28</v>
      </c>
      <c r="X4" s="152" t="s">
        <v>29</v>
      </c>
      <c r="Y4" s="152" t="s">
        <v>30</v>
      </c>
      <c r="Z4" s="152" t="s">
        <v>31</v>
      </c>
      <c r="AA4" s="152" t="s">
        <v>32</v>
      </c>
      <c r="AB4" s="163" t="s">
        <v>33</v>
      </c>
    </row>
    <row r="5" spans="1:28" ht="18" customHeight="1" x14ac:dyDescent="0.2">
      <c r="A5" s="496" t="s">
        <v>140</v>
      </c>
      <c r="B5" s="449" t="s">
        <v>141</v>
      </c>
      <c r="C5" s="449" t="s">
        <v>142</v>
      </c>
      <c r="D5" s="169"/>
      <c r="E5" s="173" t="s">
        <v>143</v>
      </c>
      <c r="F5" s="170">
        <v>0.2</v>
      </c>
      <c r="G5" s="161">
        <v>500000</v>
      </c>
      <c r="H5" s="153" t="s">
        <v>38</v>
      </c>
      <c r="I5" s="162" t="s">
        <v>144</v>
      </c>
      <c r="J5" s="164" t="s">
        <v>145</v>
      </c>
      <c r="K5" s="22" t="s">
        <v>146</v>
      </c>
      <c r="L5" s="22">
        <v>12</v>
      </c>
      <c r="M5" s="92"/>
      <c r="N5" s="22"/>
      <c r="O5" s="18">
        <f t="shared" ref="O5:O15" si="0">G5*0.09</f>
        <v>45000</v>
      </c>
      <c r="P5" s="18">
        <f t="shared" ref="P5:P15" si="1">G5*0.06</f>
        <v>30000</v>
      </c>
      <c r="Q5" s="18">
        <v>45000</v>
      </c>
      <c r="R5" s="22"/>
      <c r="S5" s="23"/>
      <c r="T5" s="23"/>
      <c r="U5" s="23"/>
      <c r="V5" s="25"/>
      <c r="W5" s="26"/>
      <c r="X5" s="24"/>
      <c r="Y5" s="23"/>
      <c r="Z5" s="24"/>
      <c r="AA5" s="24"/>
      <c r="AB5" s="165"/>
    </row>
    <row r="6" spans="1:28" ht="18" customHeight="1" x14ac:dyDescent="0.2">
      <c r="A6" s="497"/>
      <c r="B6" s="450"/>
      <c r="C6" s="450"/>
      <c r="D6" s="449"/>
      <c r="E6" s="479" t="s">
        <v>147</v>
      </c>
      <c r="F6" s="481">
        <v>0.05</v>
      </c>
      <c r="G6" s="161">
        <v>1100000</v>
      </c>
      <c r="H6" s="153" t="s">
        <v>47</v>
      </c>
      <c r="I6" s="162" t="s">
        <v>148</v>
      </c>
      <c r="J6" s="166" t="s">
        <v>149</v>
      </c>
      <c r="K6" s="22" t="s">
        <v>146</v>
      </c>
      <c r="L6" s="22">
        <v>12</v>
      </c>
      <c r="M6" s="22"/>
      <c r="N6" s="22"/>
      <c r="O6" s="18">
        <f t="shared" si="0"/>
        <v>99000</v>
      </c>
      <c r="P6" s="18">
        <f t="shared" si="1"/>
        <v>66000</v>
      </c>
      <c r="Q6" s="18">
        <v>99000</v>
      </c>
      <c r="R6" s="22"/>
      <c r="S6" s="155"/>
      <c r="T6" s="156"/>
      <c r="U6" s="156"/>
      <c r="V6" s="25"/>
      <c r="W6" s="26"/>
      <c r="X6" s="24"/>
      <c r="Y6" s="23"/>
      <c r="Z6" s="24"/>
      <c r="AA6" s="24"/>
      <c r="AB6" s="165"/>
    </row>
    <row r="7" spans="1:28" ht="18" customHeight="1" x14ac:dyDescent="0.2">
      <c r="A7" s="497"/>
      <c r="B7" s="450"/>
      <c r="C7" s="450"/>
      <c r="D7" s="451"/>
      <c r="E7" s="492"/>
      <c r="F7" s="499"/>
      <c r="G7" s="161">
        <v>650000</v>
      </c>
      <c r="H7" s="153" t="s">
        <v>51</v>
      </c>
      <c r="I7" s="162" t="s">
        <v>150</v>
      </c>
      <c r="J7" s="164" t="s">
        <v>151</v>
      </c>
      <c r="K7" s="22" t="s">
        <v>146</v>
      </c>
      <c r="L7" s="22">
        <v>12</v>
      </c>
      <c r="M7" s="22"/>
      <c r="N7" s="22"/>
      <c r="O7" s="18">
        <f t="shared" si="0"/>
        <v>58500</v>
      </c>
      <c r="P7" s="18">
        <f t="shared" si="1"/>
        <v>39000</v>
      </c>
      <c r="Q7" s="18">
        <v>58500</v>
      </c>
      <c r="R7" s="22"/>
      <c r="S7" s="22"/>
      <c r="T7" s="24"/>
      <c r="U7" s="24"/>
      <c r="V7" s="25"/>
      <c r="W7" s="26"/>
      <c r="X7" s="24"/>
      <c r="Y7" s="23"/>
      <c r="Z7" s="24"/>
      <c r="AA7" s="24"/>
      <c r="AB7" s="165"/>
    </row>
    <row r="8" spans="1:28" ht="15" customHeight="1" x14ac:dyDescent="0.2">
      <c r="A8" s="497"/>
      <c r="B8" s="451"/>
      <c r="C8" s="451"/>
      <c r="D8" s="169"/>
      <c r="E8" s="173" t="s">
        <v>152</v>
      </c>
      <c r="F8" s="170">
        <v>0.1</v>
      </c>
      <c r="G8" s="160">
        <v>300000</v>
      </c>
      <c r="H8" s="153" t="s">
        <v>153</v>
      </c>
      <c r="I8" s="162" t="s">
        <v>154</v>
      </c>
      <c r="J8" s="164" t="s">
        <v>155</v>
      </c>
      <c r="K8" s="92" t="s">
        <v>156</v>
      </c>
      <c r="L8" s="22">
        <v>12</v>
      </c>
      <c r="M8" s="22"/>
      <c r="N8" s="22"/>
      <c r="O8" s="18">
        <f t="shared" si="0"/>
        <v>27000</v>
      </c>
      <c r="P8" s="18">
        <f t="shared" si="1"/>
        <v>18000</v>
      </c>
      <c r="Q8" s="18">
        <v>27000</v>
      </c>
      <c r="R8" s="22"/>
      <c r="S8" s="22"/>
      <c r="T8" s="24"/>
      <c r="U8" s="24"/>
      <c r="V8" s="25"/>
      <c r="W8" s="26"/>
      <c r="X8" s="24"/>
      <c r="Y8" s="23"/>
      <c r="Z8" s="24"/>
      <c r="AA8" s="24"/>
      <c r="AB8" s="165"/>
    </row>
    <row r="9" spans="1:28" ht="18" customHeight="1" x14ac:dyDescent="0.2">
      <c r="A9" s="497"/>
      <c r="B9" s="449" t="s">
        <v>157</v>
      </c>
      <c r="C9" s="479" t="s">
        <v>158</v>
      </c>
      <c r="D9" s="372"/>
      <c r="E9" s="489" t="s">
        <v>159</v>
      </c>
      <c r="F9" s="490">
        <v>0.95</v>
      </c>
      <c r="G9" s="160">
        <v>2000000</v>
      </c>
      <c r="H9" s="153" t="s">
        <v>160</v>
      </c>
      <c r="I9" s="162" t="s">
        <v>161</v>
      </c>
      <c r="J9" s="164" t="s">
        <v>162</v>
      </c>
      <c r="K9" s="92" t="s">
        <v>156</v>
      </c>
      <c r="L9" s="22">
        <v>12</v>
      </c>
      <c r="M9" s="22"/>
      <c r="N9" s="22"/>
      <c r="O9" s="18">
        <f t="shared" si="0"/>
        <v>180000</v>
      </c>
      <c r="P9" s="18">
        <f t="shared" si="1"/>
        <v>120000</v>
      </c>
      <c r="Q9" s="18">
        <v>180000</v>
      </c>
      <c r="R9" s="22"/>
      <c r="S9" s="22"/>
      <c r="T9" s="24"/>
      <c r="U9" s="24"/>
      <c r="V9" s="25"/>
      <c r="W9" s="26"/>
      <c r="X9" s="24"/>
      <c r="Y9" s="23"/>
      <c r="Z9" s="24"/>
      <c r="AA9" s="24"/>
      <c r="AB9" s="165"/>
    </row>
    <row r="10" spans="1:28" ht="18" customHeight="1" x14ac:dyDescent="0.2">
      <c r="A10" s="497"/>
      <c r="B10" s="450"/>
      <c r="C10" s="488"/>
      <c r="D10" s="372"/>
      <c r="E10" s="489"/>
      <c r="F10" s="490"/>
      <c r="G10" s="491">
        <v>1400000</v>
      </c>
      <c r="H10" s="153" t="s">
        <v>163</v>
      </c>
      <c r="I10" s="162" t="s">
        <v>164</v>
      </c>
      <c r="J10" s="164" t="s">
        <v>165</v>
      </c>
      <c r="K10" s="92" t="s">
        <v>156</v>
      </c>
      <c r="L10" s="22">
        <v>12</v>
      </c>
      <c r="M10" s="22"/>
      <c r="N10" s="22"/>
      <c r="O10" s="18">
        <f t="shared" si="0"/>
        <v>126000</v>
      </c>
      <c r="P10" s="18">
        <f t="shared" si="1"/>
        <v>84000</v>
      </c>
      <c r="Q10" s="18">
        <v>126000</v>
      </c>
      <c r="R10" s="22"/>
      <c r="S10" s="22"/>
      <c r="T10" s="24"/>
      <c r="U10" s="24"/>
      <c r="V10" s="25"/>
      <c r="W10" s="26"/>
      <c r="X10" s="24"/>
      <c r="Y10" s="23"/>
      <c r="Z10" s="24"/>
      <c r="AA10" s="24"/>
      <c r="AB10" s="165"/>
    </row>
    <row r="11" spans="1:28" ht="18" customHeight="1" x14ac:dyDescent="0.2">
      <c r="A11" s="497"/>
      <c r="B11" s="450"/>
      <c r="C11" s="488"/>
      <c r="D11" s="169"/>
      <c r="E11" s="173" t="s">
        <v>166</v>
      </c>
      <c r="F11" s="170">
        <v>0.15</v>
      </c>
      <c r="G11" s="491"/>
      <c r="H11" s="153"/>
      <c r="I11" s="162"/>
      <c r="J11" s="164" t="s">
        <v>167</v>
      </c>
      <c r="K11" s="92" t="s">
        <v>156</v>
      </c>
      <c r="L11" s="22">
        <v>12</v>
      </c>
      <c r="M11" s="22"/>
      <c r="N11" s="22"/>
      <c r="O11" s="18">
        <f t="shared" si="0"/>
        <v>0</v>
      </c>
      <c r="P11" s="18">
        <f t="shared" si="1"/>
        <v>0</v>
      </c>
      <c r="Q11" s="18">
        <v>0</v>
      </c>
      <c r="R11" s="22"/>
      <c r="S11" s="22"/>
      <c r="T11" s="24"/>
      <c r="U11" s="24"/>
      <c r="V11" s="25"/>
      <c r="W11" s="26"/>
      <c r="X11" s="24"/>
      <c r="Y11" s="23"/>
      <c r="Z11" s="24"/>
      <c r="AA11" s="24"/>
      <c r="AB11" s="165"/>
    </row>
    <row r="12" spans="1:28" ht="18" customHeight="1" x14ac:dyDescent="0.2">
      <c r="A12" s="497"/>
      <c r="B12" s="450"/>
      <c r="C12" s="488"/>
      <c r="D12" s="449"/>
      <c r="E12" s="479" t="s">
        <v>168</v>
      </c>
      <c r="F12" s="481">
        <v>0.99</v>
      </c>
      <c r="G12" s="160">
        <v>720000</v>
      </c>
      <c r="H12" s="153" t="s">
        <v>169</v>
      </c>
      <c r="I12" s="162" t="s">
        <v>170</v>
      </c>
      <c r="J12" s="164" t="s">
        <v>171</v>
      </c>
      <c r="K12" s="92" t="s">
        <v>156</v>
      </c>
      <c r="L12" s="22">
        <v>12</v>
      </c>
      <c r="M12" s="22"/>
      <c r="N12" s="22"/>
      <c r="O12" s="18">
        <f t="shared" si="0"/>
        <v>64800</v>
      </c>
      <c r="P12" s="18">
        <f t="shared" si="1"/>
        <v>43200</v>
      </c>
      <c r="Q12" s="18">
        <v>64800</v>
      </c>
      <c r="R12" s="22"/>
      <c r="S12" s="22"/>
      <c r="T12" s="24"/>
      <c r="U12" s="24"/>
      <c r="V12" s="25"/>
      <c r="W12" s="26"/>
      <c r="X12" s="24"/>
      <c r="Y12" s="23"/>
      <c r="Z12" s="24"/>
      <c r="AA12" s="24"/>
      <c r="AB12" s="165"/>
    </row>
    <row r="13" spans="1:28" ht="18" customHeight="1" x14ac:dyDescent="0.2">
      <c r="A13" s="497"/>
      <c r="B13" s="450"/>
      <c r="C13" s="488"/>
      <c r="D13" s="451"/>
      <c r="E13" s="492"/>
      <c r="F13" s="493"/>
      <c r="G13" s="161">
        <v>30000</v>
      </c>
      <c r="H13" s="153" t="s">
        <v>172</v>
      </c>
      <c r="I13" s="162" t="s">
        <v>173</v>
      </c>
      <c r="J13" s="164" t="s">
        <v>174</v>
      </c>
      <c r="K13" s="92" t="s">
        <v>156</v>
      </c>
      <c r="L13" s="22">
        <v>12</v>
      </c>
      <c r="M13" s="157"/>
      <c r="N13" s="157">
        <v>0</v>
      </c>
      <c r="O13" s="18">
        <f t="shared" si="0"/>
        <v>2700</v>
      </c>
      <c r="P13" s="18">
        <f t="shared" si="1"/>
        <v>1800</v>
      </c>
      <c r="Q13" s="18">
        <v>2700</v>
      </c>
      <c r="R13" s="157"/>
      <c r="S13" s="157"/>
      <c r="T13" s="154"/>
      <c r="U13" s="154"/>
      <c r="V13" s="158"/>
      <c r="W13" s="159"/>
      <c r="X13" s="154"/>
      <c r="Y13" s="157"/>
      <c r="Z13" s="157"/>
      <c r="AA13" s="157"/>
      <c r="AB13" s="167"/>
    </row>
    <row r="14" spans="1:28" ht="18" customHeight="1" x14ac:dyDescent="0.2">
      <c r="A14" s="497"/>
      <c r="B14" s="450"/>
      <c r="C14" s="488"/>
      <c r="D14" s="449"/>
      <c r="E14" s="479" t="s">
        <v>175</v>
      </c>
      <c r="F14" s="481">
        <v>0.95</v>
      </c>
      <c r="G14" s="161">
        <v>250000</v>
      </c>
      <c r="H14" s="153" t="s">
        <v>176</v>
      </c>
      <c r="I14" s="162" t="s">
        <v>177</v>
      </c>
      <c r="J14" s="164" t="s">
        <v>178</v>
      </c>
      <c r="K14" s="92" t="s">
        <v>156</v>
      </c>
      <c r="L14" s="22">
        <v>12</v>
      </c>
      <c r="M14" s="157"/>
      <c r="N14" s="157"/>
      <c r="O14" s="18">
        <f t="shared" si="0"/>
        <v>22500</v>
      </c>
      <c r="P14" s="18">
        <f t="shared" si="1"/>
        <v>15000</v>
      </c>
      <c r="Q14" s="18">
        <v>22500</v>
      </c>
      <c r="R14" s="157"/>
      <c r="S14" s="157"/>
      <c r="T14" s="154"/>
      <c r="U14" s="154"/>
      <c r="V14" s="158"/>
      <c r="W14" s="159"/>
      <c r="X14" s="154"/>
      <c r="Y14" s="157"/>
      <c r="Z14" s="157"/>
      <c r="AA14" s="157"/>
      <c r="AB14" s="167"/>
    </row>
    <row r="15" spans="1:28" ht="18" customHeight="1" thickBot="1" x14ac:dyDescent="0.25">
      <c r="A15" s="498"/>
      <c r="B15" s="487"/>
      <c r="C15" s="480"/>
      <c r="D15" s="487"/>
      <c r="E15" s="480"/>
      <c r="F15" s="482"/>
      <c r="G15" s="161">
        <v>50000</v>
      </c>
      <c r="H15" s="153" t="s">
        <v>179</v>
      </c>
      <c r="I15" s="162" t="s">
        <v>180</v>
      </c>
      <c r="J15" s="164" t="s">
        <v>181</v>
      </c>
      <c r="K15" s="92" t="s">
        <v>156</v>
      </c>
      <c r="L15" s="22">
        <v>12</v>
      </c>
      <c r="M15" s="157"/>
      <c r="N15" s="157"/>
      <c r="O15" s="18">
        <f t="shared" si="0"/>
        <v>4500</v>
      </c>
      <c r="P15" s="18">
        <f t="shared" si="1"/>
        <v>3000</v>
      </c>
      <c r="Q15" s="18">
        <v>4500</v>
      </c>
      <c r="R15" s="157"/>
      <c r="S15" s="157"/>
      <c r="T15" s="154"/>
      <c r="U15" s="154"/>
      <c r="V15" s="158"/>
      <c r="W15" s="159"/>
      <c r="X15" s="154"/>
      <c r="Y15" s="157"/>
      <c r="Z15" s="157"/>
      <c r="AA15" s="157"/>
      <c r="AB15" s="167"/>
    </row>
    <row r="16" spans="1:28" ht="18" customHeight="1" thickBot="1" x14ac:dyDescent="0.3">
      <c r="A16" s="171"/>
      <c r="B16" s="171"/>
      <c r="C16" s="171"/>
      <c r="D16" s="171"/>
      <c r="E16" s="171"/>
      <c r="F16" s="171"/>
      <c r="G16" s="37">
        <f>SUM(G5:G15)</f>
        <v>7000000</v>
      </c>
      <c r="H16" s="7"/>
      <c r="I16" s="7"/>
      <c r="J16" s="7"/>
      <c r="K16" s="7"/>
      <c r="L16" s="7"/>
      <c r="M16" s="7"/>
      <c r="N16" s="7">
        <f>SUM(N5:N15)</f>
        <v>0</v>
      </c>
      <c r="O16" s="168">
        <f>SUM(O5:O15)</f>
        <v>630000</v>
      </c>
      <c r="P16" s="168">
        <f>SUM(P5:P15)</f>
        <v>420000</v>
      </c>
      <c r="Q16" s="38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8" customHeight="1" thickTop="1" x14ac:dyDescent="0.2">
      <c r="A17" s="8"/>
      <c r="B17" s="8"/>
      <c r="C17" s="8"/>
      <c r="D17" s="8"/>
      <c r="E17" s="8"/>
      <c r="F17" s="8"/>
      <c r="G17" s="148"/>
      <c r="H17" s="8"/>
      <c r="I17" s="8"/>
      <c r="J17" s="8"/>
      <c r="K17" s="8"/>
      <c r="L17" s="8"/>
      <c r="M17" s="8"/>
      <c r="N17" s="8"/>
      <c r="O17"/>
      <c r="P17"/>
      <c r="Q17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8" customHeight="1" x14ac:dyDescent="0.2">
      <c r="A18" s="8"/>
      <c r="B18" s="8"/>
      <c r="C18" s="8"/>
      <c r="D18" s="8"/>
      <c r="E18" s="8"/>
      <c r="F18" s="8"/>
      <c r="G18" s="149"/>
      <c r="H18" s="8"/>
      <c r="I18" s="8"/>
      <c r="J18" s="8"/>
      <c r="K18" s="8"/>
      <c r="L18" s="8"/>
      <c r="M18" s="8"/>
      <c r="N18" s="8"/>
      <c r="O18"/>
      <c r="P18" s="150"/>
      <c r="Q1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8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50"/>
      <c r="P19" s="150"/>
      <c r="Q1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8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8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8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8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8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8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8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8" customHeight="1" x14ac:dyDescent="0.2"/>
    <row r="28" spans="1:28" ht="18" customHeight="1" x14ac:dyDescent="0.2"/>
  </sheetData>
  <mergeCells count="39">
    <mergeCell ref="A5:A15"/>
    <mergeCell ref="C5:C8"/>
    <mergeCell ref="B5:B8"/>
    <mergeCell ref="B9:B15"/>
    <mergeCell ref="C9:C15"/>
    <mergeCell ref="D12:D13"/>
    <mergeCell ref="E12:E13"/>
    <mergeCell ref="F12:F13"/>
    <mergeCell ref="D14:D15"/>
    <mergeCell ref="E14:E15"/>
    <mergeCell ref="F14:F15"/>
    <mergeCell ref="D9:D10"/>
    <mergeCell ref="E9:E10"/>
    <mergeCell ref="F9:F10"/>
    <mergeCell ref="D6:D7"/>
    <mergeCell ref="E6:E7"/>
    <mergeCell ref="F6:F7"/>
    <mergeCell ref="A1:AB1"/>
    <mergeCell ref="A2:F2"/>
    <mergeCell ref="G2:I2"/>
    <mergeCell ref="J2:AB2"/>
    <mergeCell ref="A3:A4"/>
    <mergeCell ref="B3:B4"/>
    <mergeCell ref="C3:C4"/>
    <mergeCell ref="D3:D4"/>
    <mergeCell ref="E3:E4"/>
    <mergeCell ref="F3:F4"/>
    <mergeCell ref="G3:G4"/>
    <mergeCell ref="G10:G11"/>
    <mergeCell ref="Z3:AB3"/>
    <mergeCell ref="K3:K4"/>
    <mergeCell ref="L3:L4"/>
    <mergeCell ref="M3:N3"/>
    <mergeCell ref="O3:Q3"/>
    <mergeCell ref="R3:V3"/>
    <mergeCell ref="W3:Y3"/>
    <mergeCell ref="H3:H4"/>
    <mergeCell ref="I3:I4"/>
    <mergeCell ref="J3:J4"/>
  </mergeCells>
  <pageMargins left="0.7" right="0.7" top="0.75" bottom="0.75" header="0.3" footer="0.3"/>
  <pageSetup paperSize="9" scale="3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0B338-EF80-41C9-B0CA-ACEF1A14B54D}">
  <sheetPr>
    <tabColor rgb="FF7030A0"/>
  </sheetPr>
  <dimension ref="A1:AS17"/>
  <sheetViews>
    <sheetView rightToLeft="1" workbookViewId="0">
      <selection activeCell="A2" sqref="A2:AS16"/>
    </sheetView>
  </sheetViews>
  <sheetFormatPr defaultColWidth="9" defaultRowHeight="14.25" x14ac:dyDescent="0.2"/>
  <cols>
    <col min="1" max="1" width="14.375" style="1" bestFit="1" customWidth="1"/>
    <col min="2" max="2" width="8.875" style="1" bestFit="1" customWidth="1"/>
    <col min="3" max="3" width="32" style="1" bestFit="1" customWidth="1"/>
    <col min="4" max="4" width="9.125" style="1" bestFit="1" customWidth="1"/>
    <col min="5" max="5" width="37.625" style="1" bestFit="1" customWidth="1"/>
    <col min="6" max="6" width="17.375" style="1" bestFit="1" customWidth="1"/>
    <col min="7" max="9" width="17.375" style="1" customWidth="1"/>
    <col min="10" max="10" width="34.375" style="1" bestFit="1" customWidth="1"/>
    <col min="11" max="11" width="41.875" style="1" bestFit="1" customWidth="1"/>
    <col min="12" max="12" width="18.875" style="1" bestFit="1" customWidth="1"/>
    <col min="13" max="13" width="9.875" style="1" bestFit="1" customWidth="1"/>
    <col min="14" max="14" width="17.5" style="1" bestFit="1" customWidth="1"/>
    <col min="15" max="15" width="11.875" style="1" bestFit="1" customWidth="1"/>
    <col min="16" max="16" width="14.125" style="1" bestFit="1" customWidth="1"/>
    <col min="17" max="17" width="17" style="1" bestFit="1" customWidth="1"/>
    <col min="18" max="18" width="6" style="1" bestFit="1" customWidth="1"/>
    <col min="19" max="21" width="16" style="1" bestFit="1" customWidth="1"/>
    <col min="22" max="26" width="2.125" style="1" bestFit="1" customWidth="1"/>
    <col min="27" max="27" width="5" style="1" bestFit="1" customWidth="1"/>
    <col min="28" max="28" width="5.5" style="1" bestFit="1" customWidth="1"/>
    <col min="29" max="29" width="5.375" style="1" bestFit="1" customWidth="1"/>
    <col min="30" max="30" width="7.375" style="1" bestFit="1" customWidth="1"/>
    <col min="31" max="31" width="6.375" style="1" bestFit="1" customWidth="1"/>
    <col min="32" max="32" width="5.5" style="1" bestFit="1" customWidth="1"/>
    <col min="33" max="34" width="10.375" style="1" bestFit="1" customWidth="1"/>
    <col min="35" max="35" width="16.125" style="1" bestFit="1" customWidth="1"/>
    <col min="36" max="37" width="10.375" style="1" bestFit="1" customWidth="1"/>
    <col min="38" max="38" width="15.125" style="1" bestFit="1" customWidth="1"/>
    <col min="39" max="40" width="10.375" style="1" bestFit="1" customWidth="1"/>
    <col min="41" max="41" width="14.125" style="1" bestFit="1" customWidth="1"/>
    <col min="42" max="43" width="11.375" style="1" bestFit="1" customWidth="1"/>
    <col min="44" max="44" width="15" style="1" bestFit="1" customWidth="1"/>
    <col min="45" max="45" width="16" style="1" bestFit="1" customWidth="1"/>
    <col min="46" max="16384" width="9" style="1"/>
  </cols>
  <sheetData>
    <row r="1" spans="1:45" ht="33.75" customHeight="1" thickBot="1" x14ac:dyDescent="0.25">
      <c r="C1" s="242"/>
      <c r="E1" s="44"/>
      <c r="F1" s="44"/>
      <c r="G1" s="44"/>
      <c r="H1" s="44"/>
      <c r="I1" s="44"/>
      <c r="J1" s="44"/>
      <c r="K1" s="321" t="s">
        <v>182</v>
      </c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</row>
    <row r="2" spans="1:45" ht="23.25" customHeight="1" thickBot="1" x14ac:dyDescent="0.25">
      <c r="A2" s="391" t="s">
        <v>1</v>
      </c>
      <c r="B2" s="392"/>
      <c r="C2" s="392"/>
      <c r="D2" s="392"/>
      <c r="E2" s="392"/>
      <c r="F2" s="393"/>
      <c r="G2" s="394" t="s">
        <v>2</v>
      </c>
      <c r="H2" s="395"/>
      <c r="I2" s="396"/>
      <c r="J2" s="438" t="s">
        <v>104</v>
      </c>
      <c r="K2" s="483"/>
      <c r="L2" s="484" t="s">
        <v>3</v>
      </c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6"/>
      <c r="AS2" s="181"/>
    </row>
    <row r="3" spans="1:45" ht="36.75" customHeight="1" x14ac:dyDescent="0.2">
      <c r="A3" s="473" t="s">
        <v>4</v>
      </c>
      <c r="B3" s="475" t="s">
        <v>5</v>
      </c>
      <c r="C3" s="475" t="s">
        <v>6</v>
      </c>
      <c r="D3" s="475" t="s">
        <v>7</v>
      </c>
      <c r="E3" s="475" t="s">
        <v>8</v>
      </c>
      <c r="F3" s="477" t="s">
        <v>9</v>
      </c>
      <c r="G3" s="463" t="s">
        <v>10</v>
      </c>
      <c r="H3" s="465" t="s">
        <v>11</v>
      </c>
      <c r="I3" s="467" t="s">
        <v>12</v>
      </c>
      <c r="J3" s="463" t="s">
        <v>108</v>
      </c>
      <c r="K3" s="469" t="s">
        <v>109</v>
      </c>
      <c r="L3" s="471" t="s">
        <v>110</v>
      </c>
      <c r="M3" s="459" t="s">
        <v>65</v>
      </c>
      <c r="N3" s="461" t="s">
        <v>111</v>
      </c>
      <c r="O3" s="459" t="s">
        <v>14</v>
      </c>
      <c r="P3" s="459" t="s">
        <v>15</v>
      </c>
      <c r="Q3" s="459" t="s">
        <v>16</v>
      </c>
      <c r="R3" s="459"/>
      <c r="S3" s="456" t="s">
        <v>17</v>
      </c>
      <c r="T3" s="456"/>
      <c r="U3" s="456"/>
      <c r="V3" s="456" t="s">
        <v>18</v>
      </c>
      <c r="W3" s="456"/>
      <c r="X3" s="456"/>
      <c r="Y3" s="456"/>
      <c r="Z3" s="456"/>
      <c r="AA3" s="456" t="s">
        <v>19</v>
      </c>
      <c r="AB3" s="456"/>
      <c r="AC3" s="456"/>
      <c r="AD3" s="456" t="s">
        <v>20</v>
      </c>
      <c r="AE3" s="456"/>
      <c r="AF3" s="456"/>
      <c r="AG3" s="415" t="s">
        <v>21</v>
      </c>
      <c r="AH3" s="415"/>
      <c r="AI3" s="415"/>
      <c r="AJ3" s="415"/>
      <c r="AK3" s="415"/>
      <c r="AL3" s="415"/>
      <c r="AM3" s="415"/>
      <c r="AN3" s="415"/>
      <c r="AO3" s="415"/>
      <c r="AP3" s="415"/>
      <c r="AQ3" s="415"/>
      <c r="AR3" s="416"/>
      <c r="AS3" s="457" t="s">
        <v>22</v>
      </c>
    </row>
    <row r="4" spans="1:45" ht="36.75" customHeight="1" thickBot="1" x14ac:dyDescent="0.25">
      <c r="A4" s="474"/>
      <c r="B4" s="476"/>
      <c r="C4" s="476"/>
      <c r="D4" s="476"/>
      <c r="E4" s="476"/>
      <c r="F4" s="478"/>
      <c r="G4" s="464"/>
      <c r="H4" s="466"/>
      <c r="I4" s="468"/>
      <c r="J4" s="464"/>
      <c r="K4" s="470"/>
      <c r="L4" s="472"/>
      <c r="M4" s="460"/>
      <c r="N4" s="462"/>
      <c r="O4" s="460"/>
      <c r="P4" s="460"/>
      <c r="Q4" s="29" t="s">
        <v>23</v>
      </c>
      <c r="R4" s="29" t="s">
        <v>24</v>
      </c>
      <c r="S4" s="177" t="s">
        <v>25</v>
      </c>
      <c r="T4" s="177" t="s">
        <v>26</v>
      </c>
      <c r="U4" s="177" t="s">
        <v>27</v>
      </c>
      <c r="V4" s="177">
        <v>1</v>
      </c>
      <c r="W4" s="177">
        <v>2</v>
      </c>
      <c r="X4" s="177">
        <v>3</v>
      </c>
      <c r="Y4" s="177">
        <v>4</v>
      </c>
      <c r="Z4" s="177">
        <v>5</v>
      </c>
      <c r="AA4" s="177" t="s">
        <v>28</v>
      </c>
      <c r="AB4" s="177" t="s">
        <v>29</v>
      </c>
      <c r="AC4" s="177" t="s">
        <v>30</v>
      </c>
      <c r="AD4" s="177" t="s">
        <v>31</v>
      </c>
      <c r="AE4" s="177" t="s">
        <v>32</v>
      </c>
      <c r="AF4" s="177" t="s">
        <v>33</v>
      </c>
      <c r="AG4" s="178">
        <v>1</v>
      </c>
      <c r="AH4" s="178">
        <v>2</v>
      </c>
      <c r="AI4" s="178">
        <v>3</v>
      </c>
      <c r="AJ4" s="178">
        <v>4</v>
      </c>
      <c r="AK4" s="178">
        <v>5</v>
      </c>
      <c r="AL4" s="178">
        <v>6</v>
      </c>
      <c r="AM4" s="178">
        <v>7</v>
      </c>
      <c r="AN4" s="178">
        <v>8</v>
      </c>
      <c r="AO4" s="178">
        <v>9</v>
      </c>
      <c r="AP4" s="178">
        <v>10</v>
      </c>
      <c r="AQ4" s="178">
        <v>11</v>
      </c>
      <c r="AR4" s="179">
        <v>12</v>
      </c>
      <c r="AS4" s="457"/>
    </row>
    <row r="5" spans="1:45" ht="18" customHeight="1" x14ac:dyDescent="0.2">
      <c r="A5" s="454" t="s">
        <v>183</v>
      </c>
      <c r="B5" s="451" t="s">
        <v>184</v>
      </c>
      <c r="C5" s="451" t="s">
        <v>185</v>
      </c>
      <c r="D5" s="458"/>
      <c r="E5" s="451" t="s">
        <v>186</v>
      </c>
      <c r="F5" s="452">
        <v>30000</v>
      </c>
      <c r="G5" s="454">
        <v>18000</v>
      </c>
      <c r="H5" s="451">
        <v>1</v>
      </c>
      <c r="I5" s="455" t="s">
        <v>187</v>
      </c>
      <c r="J5" s="182"/>
      <c r="K5" s="243" t="s">
        <v>188</v>
      </c>
      <c r="L5" s="244">
        <v>80</v>
      </c>
      <c r="M5" s="245">
        <v>1</v>
      </c>
      <c r="N5" s="245" t="s">
        <v>189</v>
      </c>
      <c r="O5" s="245" t="s">
        <v>190</v>
      </c>
      <c r="P5" s="245">
        <v>4</v>
      </c>
      <c r="Q5" s="245" t="s">
        <v>191</v>
      </c>
      <c r="R5" s="245">
        <v>80</v>
      </c>
      <c r="S5" s="246">
        <v>20000</v>
      </c>
      <c r="T5" s="246">
        <v>16000</v>
      </c>
      <c r="U5" s="246">
        <v>18000</v>
      </c>
      <c r="V5" s="245"/>
      <c r="W5" s="245"/>
      <c r="X5" s="245"/>
      <c r="Y5" s="247"/>
      <c r="Z5" s="245"/>
      <c r="AA5" s="245"/>
      <c r="AB5" s="248"/>
      <c r="AC5" s="245"/>
      <c r="AD5" s="245"/>
      <c r="AE5" s="245"/>
      <c r="AF5" s="249"/>
      <c r="AG5" s="186">
        <v>0</v>
      </c>
      <c r="AH5" s="186">
        <v>0</v>
      </c>
      <c r="AI5" s="186">
        <v>0</v>
      </c>
      <c r="AJ5" s="186">
        <v>0</v>
      </c>
      <c r="AK5" s="186">
        <v>0</v>
      </c>
      <c r="AL5" s="186">
        <v>9000</v>
      </c>
      <c r="AM5" s="186">
        <v>0</v>
      </c>
      <c r="AN5" s="186">
        <v>0</v>
      </c>
      <c r="AO5" s="186">
        <v>0</v>
      </c>
      <c r="AP5" s="186">
        <v>0</v>
      </c>
      <c r="AQ5" s="186">
        <v>0</v>
      </c>
      <c r="AR5" s="187">
        <v>9000</v>
      </c>
      <c r="AS5" s="39">
        <f>SUM(AG5:AR5)</f>
        <v>18000</v>
      </c>
    </row>
    <row r="6" spans="1:45" ht="18" customHeight="1" x14ac:dyDescent="0.2">
      <c r="A6" s="375"/>
      <c r="B6" s="372"/>
      <c r="C6" s="372"/>
      <c r="D6" s="450"/>
      <c r="E6" s="372"/>
      <c r="F6" s="453"/>
      <c r="G6" s="375"/>
      <c r="H6" s="372"/>
      <c r="I6" s="373"/>
      <c r="J6" s="164"/>
      <c r="K6" s="250" t="s">
        <v>192</v>
      </c>
      <c r="L6" s="251">
        <v>8</v>
      </c>
      <c r="M6" s="252">
        <v>2</v>
      </c>
      <c r="N6" s="252" t="s">
        <v>193</v>
      </c>
      <c r="O6" s="252" t="s">
        <v>190</v>
      </c>
      <c r="P6" s="252">
        <v>8</v>
      </c>
      <c r="Q6" s="252" t="s">
        <v>194</v>
      </c>
      <c r="R6" s="252">
        <v>8</v>
      </c>
      <c r="S6" s="253">
        <v>1600</v>
      </c>
      <c r="T6" s="253">
        <v>1000</v>
      </c>
      <c r="U6" s="253">
        <v>1500</v>
      </c>
      <c r="V6" s="252"/>
      <c r="W6" s="252"/>
      <c r="X6" s="254"/>
      <c r="Y6" s="252"/>
      <c r="Z6" s="252"/>
      <c r="AA6" s="255"/>
      <c r="AB6" s="9"/>
      <c r="AC6" s="252"/>
      <c r="AD6" s="252"/>
      <c r="AE6" s="252"/>
      <c r="AF6" s="256"/>
      <c r="AG6" s="188">
        <v>0</v>
      </c>
      <c r="AH6" s="188">
        <v>0</v>
      </c>
      <c r="AI6" s="188">
        <v>375</v>
      </c>
      <c r="AJ6" s="188">
        <v>0</v>
      </c>
      <c r="AK6" s="188">
        <v>0</v>
      </c>
      <c r="AL6" s="188">
        <v>375</v>
      </c>
      <c r="AM6" s="188">
        <v>0</v>
      </c>
      <c r="AN6" s="188">
        <v>0</v>
      </c>
      <c r="AO6" s="188">
        <v>375</v>
      </c>
      <c r="AP6" s="188">
        <v>0</v>
      </c>
      <c r="AQ6" s="188">
        <v>0</v>
      </c>
      <c r="AR6" s="189">
        <v>375</v>
      </c>
      <c r="AS6" s="39">
        <f t="shared" ref="AS6:AS15" si="0">SUM(AG6:AR6)</f>
        <v>1500</v>
      </c>
    </row>
    <row r="7" spans="1:45" ht="23.25" customHeight="1" x14ac:dyDescent="0.2">
      <c r="A7" s="375"/>
      <c r="B7" s="372"/>
      <c r="C7" s="372"/>
      <c r="D7" s="450"/>
      <c r="E7" s="372"/>
      <c r="F7" s="453"/>
      <c r="G7" s="375"/>
      <c r="H7" s="372"/>
      <c r="I7" s="373"/>
      <c r="J7" s="164"/>
      <c r="K7" s="250" t="s">
        <v>195</v>
      </c>
      <c r="L7" s="251">
        <v>50</v>
      </c>
      <c r="M7" s="252">
        <v>3</v>
      </c>
      <c r="N7" s="252" t="s">
        <v>196</v>
      </c>
      <c r="O7" s="252" t="s">
        <v>190</v>
      </c>
      <c r="P7" s="252">
        <v>50</v>
      </c>
      <c r="Q7" s="252" t="s">
        <v>194</v>
      </c>
      <c r="R7" s="252">
        <v>50</v>
      </c>
      <c r="S7" s="253">
        <v>10000</v>
      </c>
      <c r="T7" s="253">
        <v>9000</v>
      </c>
      <c r="U7" s="253">
        <v>9000</v>
      </c>
      <c r="V7" s="252"/>
      <c r="W7" s="252"/>
      <c r="X7" s="252"/>
      <c r="Y7" s="252"/>
      <c r="Z7" s="175"/>
      <c r="AA7" s="252"/>
      <c r="AB7" s="10"/>
      <c r="AC7" s="252"/>
      <c r="AD7" s="252"/>
      <c r="AE7" s="252"/>
      <c r="AF7" s="256"/>
      <c r="AG7" s="188">
        <v>0</v>
      </c>
      <c r="AH7" s="188">
        <v>0</v>
      </c>
      <c r="AI7" s="188">
        <v>2250</v>
      </c>
      <c r="AJ7" s="188">
        <v>0</v>
      </c>
      <c r="AK7" s="188">
        <v>0</v>
      </c>
      <c r="AL7" s="188">
        <v>2250</v>
      </c>
      <c r="AM7" s="188">
        <v>0</v>
      </c>
      <c r="AN7" s="188">
        <v>0</v>
      </c>
      <c r="AO7" s="188">
        <v>2250</v>
      </c>
      <c r="AP7" s="188">
        <v>0</v>
      </c>
      <c r="AQ7" s="188">
        <v>0</v>
      </c>
      <c r="AR7" s="189">
        <v>2250</v>
      </c>
      <c r="AS7" s="39">
        <f t="shared" si="0"/>
        <v>9000</v>
      </c>
    </row>
    <row r="8" spans="1:45" ht="18" customHeight="1" x14ac:dyDescent="0.2">
      <c r="A8" s="375"/>
      <c r="B8" s="372"/>
      <c r="C8" s="372"/>
      <c r="D8" s="451"/>
      <c r="E8" s="372"/>
      <c r="F8" s="453"/>
      <c r="G8" s="375"/>
      <c r="H8" s="372"/>
      <c r="I8" s="373"/>
      <c r="J8" s="164"/>
      <c r="K8" s="250" t="s">
        <v>197</v>
      </c>
      <c r="L8" s="257">
        <v>0.9</v>
      </c>
      <c r="M8" s="252">
        <v>4</v>
      </c>
      <c r="N8" s="252" t="s">
        <v>198</v>
      </c>
      <c r="O8" s="252" t="s">
        <v>190</v>
      </c>
      <c r="P8" s="252">
        <v>4</v>
      </c>
      <c r="Q8" s="252" t="s">
        <v>199</v>
      </c>
      <c r="R8" s="258">
        <v>0.9</v>
      </c>
      <c r="S8" s="253">
        <v>150000</v>
      </c>
      <c r="T8" s="253">
        <v>120000</v>
      </c>
      <c r="U8" s="253">
        <v>130000</v>
      </c>
      <c r="V8" s="252"/>
      <c r="W8" s="252"/>
      <c r="X8" s="252"/>
      <c r="Y8" s="259"/>
      <c r="Z8" s="252"/>
      <c r="AA8" s="252"/>
      <c r="AB8" s="255"/>
      <c r="AC8" s="252"/>
      <c r="AD8" s="252"/>
      <c r="AE8" s="252"/>
      <c r="AF8" s="256"/>
      <c r="AG8" s="188">
        <v>0</v>
      </c>
      <c r="AH8" s="188">
        <v>0</v>
      </c>
      <c r="AI8" s="188">
        <v>100000</v>
      </c>
      <c r="AJ8" s="188">
        <v>0</v>
      </c>
      <c r="AK8" s="188">
        <v>0</v>
      </c>
      <c r="AL8" s="188">
        <v>30000</v>
      </c>
      <c r="AM8" s="188">
        <v>0</v>
      </c>
      <c r="AN8" s="188">
        <v>0</v>
      </c>
      <c r="AO8" s="188">
        <v>0</v>
      </c>
      <c r="AP8" s="188">
        <v>0</v>
      </c>
      <c r="AQ8" s="188">
        <v>0</v>
      </c>
      <c r="AR8" s="189">
        <v>0</v>
      </c>
      <c r="AS8" s="39">
        <f t="shared" si="0"/>
        <v>130000</v>
      </c>
    </row>
    <row r="9" spans="1:45" ht="18" customHeight="1" x14ac:dyDescent="0.2">
      <c r="A9" s="375"/>
      <c r="B9" s="372"/>
      <c r="C9" s="372"/>
      <c r="D9" s="449"/>
      <c r="E9" s="372" t="s">
        <v>200</v>
      </c>
      <c r="F9" s="363">
        <v>600</v>
      </c>
      <c r="G9" s="375">
        <v>150</v>
      </c>
      <c r="H9" s="372">
        <v>2</v>
      </c>
      <c r="I9" s="373" t="s">
        <v>201</v>
      </c>
      <c r="J9" s="164"/>
      <c r="K9" s="250" t="s">
        <v>202</v>
      </c>
      <c r="L9" s="185"/>
      <c r="M9" s="252">
        <v>5</v>
      </c>
      <c r="N9" s="252" t="s">
        <v>203</v>
      </c>
      <c r="O9" s="252" t="s">
        <v>190</v>
      </c>
      <c r="P9" s="252">
        <v>3</v>
      </c>
      <c r="Q9" s="252" t="s">
        <v>204</v>
      </c>
      <c r="R9" s="260"/>
      <c r="S9" s="253">
        <v>5000</v>
      </c>
      <c r="T9" s="253">
        <v>4000</v>
      </c>
      <c r="U9" s="253">
        <v>5000</v>
      </c>
      <c r="V9" s="252"/>
      <c r="W9" s="252"/>
      <c r="X9" s="254"/>
      <c r="Y9" s="9"/>
      <c r="Z9" s="252"/>
      <c r="AA9" s="255"/>
      <c r="AB9" s="252"/>
      <c r="AC9" s="252"/>
      <c r="AD9" s="252"/>
      <c r="AE9" s="252"/>
      <c r="AF9" s="256"/>
      <c r="AG9" s="188">
        <v>0</v>
      </c>
      <c r="AH9" s="188">
        <v>0</v>
      </c>
      <c r="AI9" s="188">
        <v>1250</v>
      </c>
      <c r="AJ9" s="188">
        <v>0</v>
      </c>
      <c r="AK9" s="188">
        <v>0</v>
      </c>
      <c r="AL9" s="188">
        <v>1250</v>
      </c>
      <c r="AM9" s="188">
        <v>0</v>
      </c>
      <c r="AN9" s="188">
        <v>0</v>
      </c>
      <c r="AO9" s="188">
        <v>1250</v>
      </c>
      <c r="AP9" s="188">
        <v>0</v>
      </c>
      <c r="AQ9" s="188">
        <v>0</v>
      </c>
      <c r="AR9" s="189">
        <v>1250</v>
      </c>
      <c r="AS9" s="39">
        <f t="shared" si="0"/>
        <v>5000</v>
      </c>
    </row>
    <row r="10" spans="1:45" ht="18" customHeight="1" x14ac:dyDescent="0.2">
      <c r="A10" s="375"/>
      <c r="B10" s="372"/>
      <c r="C10" s="372"/>
      <c r="D10" s="451"/>
      <c r="E10" s="372"/>
      <c r="F10" s="363"/>
      <c r="G10" s="375"/>
      <c r="H10" s="372"/>
      <c r="I10" s="373"/>
      <c r="J10" s="164"/>
      <c r="K10" s="250" t="s">
        <v>205</v>
      </c>
      <c r="L10" s="251">
        <v>14500</v>
      </c>
      <c r="M10" s="252">
        <v>6</v>
      </c>
      <c r="N10" s="252"/>
      <c r="O10" s="252" t="s">
        <v>190</v>
      </c>
      <c r="P10" s="252">
        <v>3</v>
      </c>
      <c r="Q10" s="252" t="s">
        <v>204</v>
      </c>
      <c r="R10" s="252">
        <v>14500</v>
      </c>
      <c r="S10" s="253">
        <v>6000</v>
      </c>
      <c r="T10" s="253">
        <v>4000</v>
      </c>
      <c r="U10" s="253">
        <v>4000</v>
      </c>
      <c r="V10" s="252"/>
      <c r="W10" s="252"/>
      <c r="X10" s="254"/>
      <c r="Y10" s="252"/>
      <c r="Z10" s="252"/>
      <c r="AA10" s="255"/>
      <c r="AB10" s="252"/>
      <c r="AC10" s="252"/>
      <c r="AD10" s="252"/>
      <c r="AE10" s="252"/>
      <c r="AF10" s="256"/>
      <c r="AG10" s="188">
        <v>0</v>
      </c>
      <c r="AH10" s="188">
        <v>0</v>
      </c>
      <c r="AI10" s="188">
        <v>1000</v>
      </c>
      <c r="AJ10" s="188">
        <v>0</v>
      </c>
      <c r="AK10" s="188">
        <v>0</v>
      </c>
      <c r="AL10" s="188">
        <v>1000</v>
      </c>
      <c r="AM10" s="188">
        <v>0</v>
      </c>
      <c r="AN10" s="188">
        <v>0</v>
      </c>
      <c r="AO10" s="188">
        <v>1000</v>
      </c>
      <c r="AP10" s="188">
        <v>0</v>
      </c>
      <c r="AQ10" s="188">
        <v>0</v>
      </c>
      <c r="AR10" s="189">
        <v>1000</v>
      </c>
      <c r="AS10" s="39">
        <f t="shared" si="0"/>
        <v>4000</v>
      </c>
    </row>
    <row r="11" spans="1:45" ht="18" customHeight="1" x14ac:dyDescent="0.2">
      <c r="A11" s="375"/>
      <c r="B11" s="372"/>
      <c r="C11" s="372"/>
      <c r="D11" s="449"/>
      <c r="E11" s="372" t="s">
        <v>206</v>
      </c>
      <c r="F11" s="363">
        <v>8</v>
      </c>
      <c r="G11" s="370">
        <v>0.03</v>
      </c>
      <c r="H11" s="372">
        <v>3</v>
      </c>
      <c r="I11" s="373" t="s">
        <v>207</v>
      </c>
      <c r="J11" s="164"/>
      <c r="K11" s="250" t="s">
        <v>208</v>
      </c>
      <c r="L11" s="251">
        <v>1500</v>
      </c>
      <c r="M11" s="252">
        <v>7</v>
      </c>
      <c r="N11" s="252"/>
      <c r="O11" s="252" t="s">
        <v>190</v>
      </c>
      <c r="P11" s="252">
        <v>4</v>
      </c>
      <c r="Q11" s="252" t="s">
        <v>204</v>
      </c>
      <c r="R11" s="252">
        <v>1500</v>
      </c>
      <c r="S11" s="253">
        <v>6000</v>
      </c>
      <c r="T11" s="253">
        <v>2000</v>
      </c>
      <c r="U11" s="253">
        <v>2500</v>
      </c>
      <c r="V11" s="252"/>
      <c r="W11" s="252"/>
      <c r="X11" s="254"/>
      <c r="Y11" s="252"/>
      <c r="Z11" s="252"/>
      <c r="AA11" s="255"/>
      <c r="AB11" s="252"/>
      <c r="AC11" s="252"/>
      <c r="AD11" s="252"/>
      <c r="AE11" s="252"/>
      <c r="AF11" s="256"/>
      <c r="AG11" s="188">
        <v>0</v>
      </c>
      <c r="AH11" s="188">
        <v>0</v>
      </c>
      <c r="AI11" s="188">
        <v>750</v>
      </c>
      <c r="AJ11" s="188">
        <v>0</v>
      </c>
      <c r="AK11" s="188">
        <v>0</v>
      </c>
      <c r="AL11" s="188">
        <v>500</v>
      </c>
      <c r="AM11" s="188">
        <v>0</v>
      </c>
      <c r="AN11" s="188">
        <v>0</v>
      </c>
      <c r="AO11" s="188">
        <v>750</v>
      </c>
      <c r="AP11" s="188">
        <v>0</v>
      </c>
      <c r="AQ11" s="188">
        <v>0</v>
      </c>
      <c r="AR11" s="189">
        <v>500</v>
      </c>
      <c r="AS11" s="39">
        <f t="shared" si="0"/>
        <v>2500</v>
      </c>
    </row>
    <row r="12" spans="1:45" ht="14.25" customHeight="1" x14ac:dyDescent="0.2">
      <c r="A12" s="375"/>
      <c r="B12" s="372"/>
      <c r="C12" s="372"/>
      <c r="D12" s="450"/>
      <c r="E12" s="372"/>
      <c r="F12" s="363"/>
      <c r="G12" s="375"/>
      <c r="H12" s="372"/>
      <c r="I12" s="373"/>
      <c r="J12" s="164"/>
      <c r="K12" s="250" t="s">
        <v>209</v>
      </c>
      <c r="L12" s="251">
        <v>500</v>
      </c>
      <c r="M12" s="252">
        <v>8</v>
      </c>
      <c r="N12" s="252" t="s">
        <v>210</v>
      </c>
      <c r="O12" s="252" t="s">
        <v>190</v>
      </c>
      <c r="P12" s="252" t="s">
        <v>211</v>
      </c>
      <c r="Q12" s="252" t="s">
        <v>204</v>
      </c>
      <c r="R12" s="252">
        <v>500</v>
      </c>
      <c r="S12" s="253">
        <v>5000</v>
      </c>
      <c r="T12" s="253">
        <v>4000</v>
      </c>
      <c r="U12" s="253">
        <v>4000</v>
      </c>
      <c r="V12" s="252"/>
      <c r="W12" s="252"/>
      <c r="X12" s="252"/>
      <c r="Y12" s="259"/>
      <c r="Z12" s="252"/>
      <c r="AA12" s="255"/>
      <c r="AB12" s="252"/>
      <c r="AC12" s="252"/>
      <c r="AD12" s="252"/>
      <c r="AE12" s="252"/>
      <c r="AF12" s="256"/>
      <c r="AG12" s="188">
        <v>0</v>
      </c>
      <c r="AH12" s="188">
        <v>0</v>
      </c>
      <c r="AI12" s="188">
        <v>1000</v>
      </c>
      <c r="AJ12" s="188">
        <v>0</v>
      </c>
      <c r="AK12" s="188">
        <v>0</v>
      </c>
      <c r="AL12" s="188">
        <v>1000</v>
      </c>
      <c r="AM12" s="188">
        <v>0</v>
      </c>
      <c r="AN12" s="188">
        <v>0</v>
      </c>
      <c r="AO12" s="188">
        <v>1000</v>
      </c>
      <c r="AP12" s="188">
        <v>0</v>
      </c>
      <c r="AQ12" s="188">
        <v>0</v>
      </c>
      <c r="AR12" s="189">
        <v>1000</v>
      </c>
      <c r="AS12" s="39">
        <f t="shared" si="0"/>
        <v>4000</v>
      </c>
    </row>
    <row r="13" spans="1:45" ht="14.25" customHeight="1" x14ac:dyDescent="0.2">
      <c r="A13" s="375"/>
      <c r="B13" s="372"/>
      <c r="C13" s="372"/>
      <c r="D13" s="450"/>
      <c r="E13" s="372"/>
      <c r="F13" s="363"/>
      <c r="G13" s="375"/>
      <c r="H13" s="372"/>
      <c r="I13" s="373"/>
      <c r="J13" s="164"/>
      <c r="K13" s="250" t="s">
        <v>212</v>
      </c>
      <c r="L13" s="251">
        <v>12</v>
      </c>
      <c r="M13" s="252">
        <v>9</v>
      </c>
      <c r="N13" s="252"/>
      <c r="O13" s="252" t="s">
        <v>190</v>
      </c>
      <c r="P13" s="252" t="s">
        <v>211</v>
      </c>
      <c r="Q13" s="252" t="s">
        <v>204</v>
      </c>
      <c r="R13" s="252">
        <v>12</v>
      </c>
      <c r="S13" s="253">
        <v>15000</v>
      </c>
      <c r="T13" s="253">
        <v>4000</v>
      </c>
      <c r="U13" s="253">
        <v>4000</v>
      </c>
      <c r="V13" s="252"/>
      <c r="W13" s="252"/>
      <c r="X13" s="252"/>
      <c r="Y13" s="252"/>
      <c r="Z13" s="261"/>
      <c r="AA13" s="252"/>
      <c r="AB13" s="252"/>
      <c r="AC13" s="252"/>
      <c r="AD13" s="252"/>
      <c r="AE13" s="252"/>
      <c r="AF13" s="256"/>
      <c r="AG13" s="188">
        <v>0</v>
      </c>
      <c r="AH13" s="188">
        <v>0</v>
      </c>
      <c r="AI13" s="188">
        <v>1000</v>
      </c>
      <c r="AJ13" s="188">
        <v>0</v>
      </c>
      <c r="AK13" s="188">
        <v>0</v>
      </c>
      <c r="AL13" s="188">
        <v>1000</v>
      </c>
      <c r="AM13" s="188">
        <v>0</v>
      </c>
      <c r="AN13" s="188">
        <v>0</v>
      </c>
      <c r="AO13" s="188">
        <v>1000</v>
      </c>
      <c r="AP13" s="188">
        <v>0</v>
      </c>
      <c r="AQ13" s="188">
        <v>0</v>
      </c>
      <c r="AR13" s="189">
        <v>1000</v>
      </c>
      <c r="AS13" s="39">
        <f t="shared" si="0"/>
        <v>4000</v>
      </c>
    </row>
    <row r="14" spans="1:45" ht="15" customHeight="1" x14ac:dyDescent="0.2">
      <c r="A14" s="375"/>
      <c r="B14" s="372"/>
      <c r="C14" s="372"/>
      <c r="D14" s="451"/>
      <c r="E14" s="372"/>
      <c r="F14" s="363"/>
      <c r="G14" s="375"/>
      <c r="H14" s="372"/>
      <c r="I14" s="373"/>
      <c r="J14" s="164"/>
      <c r="K14" s="250" t="s">
        <v>213</v>
      </c>
      <c r="L14" s="251">
        <v>50</v>
      </c>
      <c r="M14" s="252">
        <v>10</v>
      </c>
      <c r="N14" s="252" t="s">
        <v>214</v>
      </c>
      <c r="O14" s="252" t="s">
        <v>190</v>
      </c>
      <c r="P14" s="252" t="s">
        <v>211</v>
      </c>
      <c r="Q14" s="252" t="s">
        <v>204</v>
      </c>
      <c r="R14" s="252">
        <v>50</v>
      </c>
      <c r="S14" s="253">
        <v>0</v>
      </c>
      <c r="T14" s="253">
        <v>0</v>
      </c>
      <c r="U14" s="253">
        <v>0</v>
      </c>
      <c r="V14" s="252"/>
      <c r="W14" s="252"/>
      <c r="X14" s="254"/>
      <c r="Y14" s="252"/>
      <c r="Z14" s="252"/>
      <c r="AA14" s="255"/>
      <c r="AB14" s="252"/>
      <c r="AC14" s="252"/>
      <c r="AD14" s="252"/>
      <c r="AE14" s="252"/>
      <c r="AF14" s="256"/>
      <c r="AG14" s="188">
        <v>0</v>
      </c>
      <c r="AH14" s="188">
        <v>0</v>
      </c>
      <c r="AI14" s="188">
        <v>1000</v>
      </c>
      <c r="AJ14" s="188">
        <v>0</v>
      </c>
      <c r="AK14" s="188">
        <v>0</v>
      </c>
      <c r="AL14" s="188">
        <v>1000</v>
      </c>
      <c r="AM14" s="188">
        <v>0</v>
      </c>
      <c r="AN14" s="188">
        <v>0</v>
      </c>
      <c r="AO14" s="188">
        <v>1000</v>
      </c>
      <c r="AP14" s="188">
        <v>0</v>
      </c>
      <c r="AQ14" s="188">
        <v>0</v>
      </c>
      <c r="AR14" s="189">
        <v>1000</v>
      </c>
      <c r="AS14" s="39">
        <f t="shared" si="0"/>
        <v>4000</v>
      </c>
    </row>
    <row r="15" spans="1:45" ht="29.25" customHeight="1" thickBot="1" x14ac:dyDescent="0.25">
      <c r="A15" s="376"/>
      <c r="B15" s="374"/>
      <c r="C15" s="374"/>
      <c r="D15" s="172"/>
      <c r="E15" s="172" t="s">
        <v>215</v>
      </c>
      <c r="F15" s="176">
        <v>0.91</v>
      </c>
      <c r="G15" s="183">
        <v>0.85</v>
      </c>
      <c r="H15" s="172">
        <v>4</v>
      </c>
      <c r="I15" s="184" t="s">
        <v>216</v>
      </c>
      <c r="J15" s="174"/>
      <c r="K15" s="262" t="s">
        <v>217</v>
      </c>
      <c r="L15" s="263">
        <v>7</v>
      </c>
      <c r="M15" s="264">
        <v>11</v>
      </c>
      <c r="N15" s="264"/>
      <c r="O15" s="264" t="s">
        <v>190</v>
      </c>
      <c r="P15" s="264">
        <v>4</v>
      </c>
      <c r="Q15" s="264" t="s">
        <v>218</v>
      </c>
      <c r="R15" s="264">
        <v>7</v>
      </c>
      <c r="S15" s="265">
        <v>0</v>
      </c>
      <c r="T15" s="265">
        <v>0</v>
      </c>
      <c r="U15" s="265">
        <v>0</v>
      </c>
      <c r="V15" s="264"/>
      <c r="W15" s="264"/>
      <c r="X15" s="266"/>
      <c r="Y15" s="264"/>
      <c r="Z15" s="264"/>
      <c r="AA15" s="267"/>
      <c r="AB15" s="264"/>
      <c r="AC15" s="264"/>
      <c r="AD15" s="264"/>
      <c r="AE15" s="264"/>
      <c r="AF15" s="268"/>
      <c r="AG15" s="190">
        <v>0</v>
      </c>
      <c r="AH15" s="190">
        <v>0</v>
      </c>
      <c r="AI15" s="190">
        <v>1000</v>
      </c>
      <c r="AJ15" s="190">
        <v>0</v>
      </c>
      <c r="AK15" s="190">
        <v>0</v>
      </c>
      <c r="AL15" s="190">
        <v>1000</v>
      </c>
      <c r="AM15" s="190">
        <v>0</v>
      </c>
      <c r="AN15" s="190">
        <v>0</v>
      </c>
      <c r="AO15" s="190">
        <v>1000</v>
      </c>
      <c r="AP15" s="190">
        <v>0</v>
      </c>
      <c r="AQ15" s="190">
        <v>0</v>
      </c>
      <c r="AR15" s="191">
        <v>1000</v>
      </c>
      <c r="AS15" s="39">
        <f t="shared" si="0"/>
        <v>4000</v>
      </c>
    </row>
    <row r="16" spans="1:45" ht="15.75" thickBot="1" x14ac:dyDescent="0.25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3">
        <f>SUM(AG5:AG15)</f>
        <v>0</v>
      </c>
      <c r="AH16" s="193">
        <f t="shared" ref="AH16:AS16" si="1">SUM(AH5:AH15)</f>
        <v>0</v>
      </c>
      <c r="AI16" s="193">
        <f>SUM(AI4:AI15)</f>
        <v>109628</v>
      </c>
      <c r="AJ16" s="193">
        <f t="shared" si="1"/>
        <v>0</v>
      </c>
      <c r="AK16" s="193">
        <f t="shared" si="1"/>
        <v>0</v>
      </c>
      <c r="AL16" s="193">
        <f t="shared" si="1"/>
        <v>48375</v>
      </c>
      <c r="AM16" s="193">
        <f t="shared" si="1"/>
        <v>0</v>
      </c>
      <c r="AN16" s="193">
        <f t="shared" si="1"/>
        <v>0</v>
      </c>
      <c r="AO16" s="193">
        <f t="shared" si="1"/>
        <v>9625</v>
      </c>
      <c r="AP16" s="193">
        <f t="shared" si="1"/>
        <v>0</v>
      </c>
      <c r="AQ16" s="193">
        <f t="shared" si="1"/>
        <v>0</v>
      </c>
      <c r="AR16" s="193">
        <f t="shared" si="1"/>
        <v>18375</v>
      </c>
      <c r="AS16" s="193">
        <f t="shared" si="1"/>
        <v>186000</v>
      </c>
    </row>
    <row r="17" ht="15" thickTop="1" x14ac:dyDescent="0.2"/>
  </sheetData>
  <mergeCells count="49">
    <mergeCell ref="J3:J4"/>
    <mergeCell ref="J2:K2"/>
    <mergeCell ref="G5:G8"/>
    <mergeCell ref="H5:H8"/>
    <mergeCell ref="I5:I8"/>
    <mergeCell ref="G2:I2"/>
    <mergeCell ref="G3:G4"/>
    <mergeCell ref="H3:H4"/>
    <mergeCell ref="I3:I4"/>
    <mergeCell ref="G9:G10"/>
    <mergeCell ref="H9:H10"/>
    <mergeCell ref="I9:I10"/>
    <mergeCell ref="G11:G14"/>
    <mergeCell ref="H11:H14"/>
    <mergeCell ref="I11:I14"/>
    <mergeCell ref="D5:D8"/>
    <mergeCell ref="D9:D10"/>
    <mergeCell ref="D11:D14"/>
    <mergeCell ref="K1:AC1"/>
    <mergeCell ref="A2:F2"/>
    <mergeCell ref="L2:AR2"/>
    <mergeCell ref="A3:A4"/>
    <mergeCell ref="B3:B4"/>
    <mergeCell ref="C3:C4"/>
    <mergeCell ref="D3:D4"/>
    <mergeCell ref="E3:E4"/>
    <mergeCell ref="F3:F4"/>
    <mergeCell ref="K3:K4"/>
    <mergeCell ref="A5:A15"/>
    <mergeCell ref="B5:B15"/>
    <mergeCell ref="C5:C15"/>
    <mergeCell ref="AS3:AS4"/>
    <mergeCell ref="L3:L4"/>
    <mergeCell ref="M3:M4"/>
    <mergeCell ref="N3:N4"/>
    <mergeCell ref="O3:O4"/>
    <mergeCell ref="P3:P4"/>
    <mergeCell ref="Q3:R3"/>
    <mergeCell ref="S3:U3"/>
    <mergeCell ref="V3:Z3"/>
    <mergeCell ref="AA3:AC3"/>
    <mergeCell ref="AD3:AF3"/>
    <mergeCell ref="AG3:AR3"/>
    <mergeCell ref="E5:E8"/>
    <mergeCell ref="F5:F8"/>
    <mergeCell ref="E9:E10"/>
    <mergeCell ref="F9:F10"/>
    <mergeCell ref="E11:E14"/>
    <mergeCell ref="F11:F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8FB2C-2BE8-4C7F-AA44-38A36FBA5BC1}">
  <sheetPr>
    <tabColor theme="5"/>
  </sheetPr>
  <dimension ref="A1:BG24"/>
  <sheetViews>
    <sheetView rightToLeft="1" workbookViewId="0">
      <selection activeCell="A2" sqref="A2:AO14"/>
    </sheetView>
  </sheetViews>
  <sheetFormatPr defaultColWidth="9" defaultRowHeight="14.25" x14ac:dyDescent="0.2"/>
  <cols>
    <col min="1" max="1" width="14.375" style="1" bestFit="1" customWidth="1"/>
    <col min="2" max="2" width="8.875" style="1" bestFit="1" customWidth="1"/>
    <col min="3" max="3" width="36.125" style="1" bestFit="1" customWidth="1"/>
    <col min="4" max="4" width="9.125" style="1" bestFit="1" customWidth="1"/>
    <col min="5" max="5" width="36.125" style="1" bestFit="1" customWidth="1"/>
    <col min="6" max="6" width="17.375" style="1" bestFit="1" customWidth="1"/>
    <col min="7" max="7" width="18.875" style="1" bestFit="1" customWidth="1"/>
    <col min="8" max="8" width="9.875" style="1" bestFit="1" customWidth="1"/>
    <col min="9" max="9" width="17.5" style="1" bestFit="1" customWidth="1"/>
    <col min="10" max="10" width="15" style="1" bestFit="1" customWidth="1"/>
    <col min="11" max="11" width="11.875" style="1" bestFit="1" customWidth="1"/>
    <col min="12" max="12" width="14.125" style="1" bestFit="1" customWidth="1"/>
    <col min="13" max="13" width="7.625" style="1" bestFit="1" customWidth="1"/>
    <col min="14" max="14" width="5.125" style="1" bestFit="1" customWidth="1"/>
    <col min="15" max="17" width="14.125" style="1" bestFit="1" customWidth="1"/>
    <col min="18" max="22" width="2.125" style="1" bestFit="1" customWidth="1"/>
    <col min="23" max="23" width="5" style="1" bestFit="1" customWidth="1"/>
    <col min="24" max="24" width="5.5" style="1" bestFit="1" customWidth="1"/>
    <col min="25" max="25" width="5.375" style="1" bestFit="1" customWidth="1"/>
    <col min="26" max="26" width="7.375" style="1" bestFit="1" customWidth="1"/>
    <col min="27" max="27" width="6.375" style="1" bestFit="1" customWidth="1"/>
    <col min="28" max="28" width="5.5" style="1" bestFit="1" customWidth="1"/>
    <col min="29" max="40" width="15.125" style="1" bestFit="1" customWidth="1"/>
    <col min="41" max="41" width="14.125" style="1" bestFit="1" customWidth="1"/>
    <col min="60" max="16384" width="9" style="1"/>
  </cols>
  <sheetData>
    <row r="1" spans="1:41" ht="33.75" customHeight="1" thickBot="1" x14ac:dyDescent="0.25">
      <c r="A1" s="321" t="s">
        <v>219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</row>
    <row r="2" spans="1:41" ht="23.25" customHeight="1" thickBot="1" x14ac:dyDescent="0.25">
      <c r="A2" s="391" t="s">
        <v>1</v>
      </c>
      <c r="B2" s="392"/>
      <c r="C2" s="392"/>
      <c r="D2" s="392"/>
      <c r="E2" s="392"/>
      <c r="F2" s="393"/>
      <c r="G2" s="394" t="s">
        <v>2</v>
      </c>
      <c r="H2" s="395"/>
      <c r="I2" s="396"/>
      <c r="J2" s="397" t="s">
        <v>3</v>
      </c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398"/>
      <c r="AO2" s="399"/>
    </row>
    <row r="3" spans="1:41" ht="36.75" customHeight="1" x14ac:dyDescent="0.2">
      <c r="A3" s="400" t="s">
        <v>4</v>
      </c>
      <c r="B3" s="402" t="s">
        <v>5</v>
      </c>
      <c r="C3" s="402" t="s">
        <v>6</v>
      </c>
      <c r="D3" s="402" t="s">
        <v>7</v>
      </c>
      <c r="E3" s="402" t="s">
        <v>8</v>
      </c>
      <c r="F3" s="326" t="s">
        <v>220</v>
      </c>
      <c r="G3" s="404" t="s">
        <v>136</v>
      </c>
      <c r="H3" s="383" t="s">
        <v>65</v>
      </c>
      <c r="I3" s="385" t="s">
        <v>221</v>
      </c>
      <c r="J3" s="387" t="s">
        <v>13</v>
      </c>
      <c r="K3" s="389" t="s">
        <v>14</v>
      </c>
      <c r="L3" s="389" t="s">
        <v>15</v>
      </c>
      <c r="M3" s="389" t="s">
        <v>16</v>
      </c>
      <c r="N3" s="389"/>
      <c r="O3" s="302" t="s">
        <v>17</v>
      </c>
      <c r="P3" s="302"/>
      <c r="Q3" s="303"/>
      <c r="R3" s="301" t="s">
        <v>18</v>
      </c>
      <c r="S3" s="302"/>
      <c r="T3" s="302"/>
      <c r="U3" s="302"/>
      <c r="V3" s="303"/>
      <c r="W3" s="301" t="s">
        <v>19</v>
      </c>
      <c r="X3" s="302"/>
      <c r="Y3" s="303"/>
      <c r="Z3" s="301" t="s">
        <v>20</v>
      </c>
      <c r="AA3" s="302"/>
      <c r="AB3" s="303"/>
      <c r="AC3" s="379" t="s">
        <v>21</v>
      </c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380"/>
      <c r="AO3" s="381" t="s">
        <v>22</v>
      </c>
    </row>
    <row r="4" spans="1:41" ht="36.75" customHeight="1" x14ac:dyDescent="0.2">
      <c r="A4" s="401"/>
      <c r="B4" s="403"/>
      <c r="C4" s="403"/>
      <c r="D4" s="403"/>
      <c r="E4" s="403"/>
      <c r="F4" s="327"/>
      <c r="G4" s="405"/>
      <c r="H4" s="384"/>
      <c r="I4" s="386"/>
      <c r="J4" s="388"/>
      <c r="K4" s="390"/>
      <c r="L4" s="390"/>
      <c r="M4" s="151" t="s">
        <v>23</v>
      </c>
      <c r="N4" s="151" t="s">
        <v>24</v>
      </c>
      <c r="O4" s="152" t="s">
        <v>25</v>
      </c>
      <c r="P4" s="152" t="s">
        <v>26</v>
      </c>
      <c r="Q4" s="163" t="s">
        <v>27</v>
      </c>
      <c r="R4" s="204">
        <v>1</v>
      </c>
      <c r="S4" s="152">
        <v>2</v>
      </c>
      <c r="T4" s="152">
        <v>3</v>
      </c>
      <c r="U4" s="152">
        <v>4</v>
      </c>
      <c r="V4" s="163">
        <v>5</v>
      </c>
      <c r="W4" s="204" t="s">
        <v>28</v>
      </c>
      <c r="X4" s="152" t="s">
        <v>29</v>
      </c>
      <c r="Y4" s="163" t="s">
        <v>30</v>
      </c>
      <c r="Z4" s="204" t="s">
        <v>31</v>
      </c>
      <c r="AA4" s="152" t="s">
        <v>32</v>
      </c>
      <c r="AB4" s="163" t="s">
        <v>33</v>
      </c>
      <c r="AC4" s="212">
        <v>1</v>
      </c>
      <c r="AD4" s="197">
        <v>2</v>
      </c>
      <c r="AE4" s="197">
        <v>3</v>
      </c>
      <c r="AF4" s="197">
        <v>4</v>
      </c>
      <c r="AG4" s="197">
        <v>5</v>
      </c>
      <c r="AH4" s="197">
        <v>6</v>
      </c>
      <c r="AI4" s="197">
        <v>7</v>
      </c>
      <c r="AJ4" s="197">
        <v>8</v>
      </c>
      <c r="AK4" s="197">
        <v>9</v>
      </c>
      <c r="AL4" s="197">
        <v>10</v>
      </c>
      <c r="AM4" s="197">
        <v>11</v>
      </c>
      <c r="AN4" s="197">
        <v>12</v>
      </c>
      <c r="AO4" s="382"/>
    </row>
    <row r="5" spans="1:41" ht="18" customHeight="1" x14ac:dyDescent="0.2">
      <c r="A5" s="375" t="s">
        <v>113</v>
      </c>
      <c r="B5" s="372">
        <v>4</v>
      </c>
      <c r="C5" s="372" t="s">
        <v>222</v>
      </c>
      <c r="D5" s="372" t="s">
        <v>223</v>
      </c>
      <c r="E5" s="372" t="s">
        <v>222</v>
      </c>
      <c r="F5" s="377">
        <v>0.97</v>
      </c>
      <c r="G5" s="370">
        <v>0.9</v>
      </c>
      <c r="H5" s="372" t="s">
        <v>38</v>
      </c>
      <c r="I5" s="373" t="s">
        <v>224</v>
      </c>
      <c r="J5" s="164" t="s">
        <v>225</v>
      </c>
      <c r="K5" s="365" t="s">
        <v>226</v>
      </c>
      <c r="L5" s="22">
        <v>12</v>
      </c>
      <c r="M5" s="365"/>
      <c r="N5" s="22">
        <v>1</v>
      </c>
      <c r="O5" s="18">
        <v>5000</v>
      </c>
      <c r="P5" s="18">
        <v>5000</v>
      </c>
      <c r="Q5" s="200">
        <v>5000</v>
      </c>
      <c r="R5" s="205"/>
      <c r="S5" s="93"/>
      <c r="T5" s="93"/>
      <c r="U5" s="93"/>
      <c r="V5" s="206"/>
      <c r="W5" s="210"/>
      <c r="X5" s="95"/>
      <c r="Y5" s="207"/>
      <c r="Z5" s="213"/>
      <c r="AA5" s="93"/>
      <c r="AB5" s="207"/>
      <c r="AC5" s="269">
        <v>0</v>
      </c>
      <c r="AD5" s="270">
        <v>0</v>
      </c>
      <c r="AE5" s="270">
        <v>0</v>
      </c>
      <c r="AF5" s="270">
        <v>0</v>
      </c>
      <c r="AG5" s="270">
        <v>0</v>
      </c>
      <c r="AH5" s="270">
        <v>0</v>
      </c>
      <c r="AI5" s="270">
        <v>0</v>
      </c>
      <c r="AJ5" s="270">
        <v>0</v>
      </c>
      <c r="AK5" s="270">
        <v>0</v>
      </c>
      <c r="AL5" s="270">
        <v>0</v>
      </c>
      <c r="AM5" s="270">
        <v>0</v>
      </c>
      <c r="AN5" s="270">
        <v>0</v>
      </c>
      <c r="AO5" s="200">
        <v>5000</v>
      </c>
    </row>
    <row r="6" spans="1:41" ht="18" customHeight="1" x14ac:dyDescent="0.2">
      <c r="A6" s="375"/>
      <c r="B6" s="372"/>
      <c r="C6" s="372"/>
      <c r="D6" s="372"/>
      <c r="E6" s="372"/>
      <c r="F6" s="377"/>
      <c r="G6" s="370"/>
      <c r="H6" s="372"/>
      <c r="I6" s="373"/>
      <c r="J6" s="164" t="s">
        <v>227</v>
      </c>
      <c r="K6" s="365"/>
      <c r="L6" s="22">
        <v>12</v>
      </c>
      <c r="M6" s="365"/>
      <c r="N6" s="22">
        <v>1</v>
      </c>
      <c r="O6" s="91">
        <v>1000</v>
      </c>
      <c r="P6" s="91">
        <v>1000</v>
      </c>
      <c r="Q6" s="201">
        <v>1000</v>
      </c>
      <c r="R6" s="205"/>
      <c r="S6" s="93"/>
      <c r="T6" s="194"/>
      <c r="U6" s="94"/>
      <c r="V6" s="207"/>
      <c r="W6" s="211"/>
      <c r="X6" s="93"/>
      <c r="Y6" s="207"/>
      <c r="Z6" s="213"/>
      <c r="AA6" s="93"/>
      <c r="AB6" s="207"/>
      <c r="AC6" s="269"/>
      <c r="AD6" s="270">
        <v>0</v>
      </c>
      <c r="AE6" s="270">
        <v>0</v>
      </c>
      <c r="AF6" s="270">
        <v>0</v>
      </c>
      <c r="AG6" s="270">
        <v>0</v>
      </c>
      <c r="AH6" s="270">
        <v>0</v>
      </c>
      <c r="AI6" s="270">
        <v>0</v>
      </c>
      <c r="AJ6" s="270">
        <v>0</v>
      </c>
      <c r="AK6" s="270">
        <v>0</v>
      </c>
      <c r="AL6" s="270">
        <v>0</v>
      </c>
      <c r="AM6" s="270">
        <v>0</v>
      </c>
      <c r="AN6" s="270">
        <v>0</v>
      </c>
      <c r="AO6" s="201">
        <v>1000</v>
      </c>
    </row>
    <row r="7" spans="1:41" ht="18" customHeight="1" x14ac:dyDescent="0.2">
      <c r="A7" s="375"/>
      <c r="B7" s="372"/>
      <c r="C7" s="372"/>
      <c r="D7" s="372"/>
      <c r="E7" s="372"/>
      <c r="F7" s="377"/>
      <c r="G7" s="370"/>
      <c r="H7" s="372"/>
      <c r="I7" s="373"/>
      <c r="J7" s="164" t="s">
        <v>177</v>
      </c>
      <c r="K7" s="365"/>
      <c r="L7" s="22">
        <v>12</v>
      </c>
      <c r="M7" s="365"/>
      <c r="N7" s="22">
        <v>1</v>
      </c>
      <c r="O7" s="91">
        <v>4000</v>
      </c>
      <c r="P7" s="91">
        <v>4000</v>
      </c>
      <c r="Q7" s="201">
        <v>4000</v>
      </c>
      <c r="R7" s="205"/>
      <c r="S7" s="94"/>
      <c r="T7" s="93"/>
      <c r="U7" s="93"/>
      <c r="V7" s="207"/>
      <c r="W7" s="211"/>
      <c r="X7" s="93"/>
      <c r="Y7" s="207"/>
      <c r="Z7" s="213"/>
      <c r="AA7" s="93"/>
      <c r="AB7" s="207"/>
      <c r="AC7" s="269">
        <v>0</v>
      </c>
      <c r="AD7" s="270">
        <v>0</v>
      </c>
      <c r="AE7" s="270">
        <v>0</v>
      </c>
      <c r="AF7" s="270">
        <v>0</v>
      </c>
      <c r="AG7" s="270">
        <v>0</v>
      </c>
      <c r="AH7" s="270">
        <v>0</v>
      </c>
      <c r="AI7" s="270">
        <v>0</v>
      </c>
      <c r="AJ7" s="270">
        <v>0</v>
      </c>
      <c r="AK7" s="270">
        <v>0</v>
      </c>
      <c r="AL7" s="270">
        <v>0</v>
      </c>
      <c r="AM7" s="270">
        <v>0</v>
      </c>
      <c r="AN7" s="270">
        <v>0</v>
      </c>
      <c r="AO7" s="201">
        <v>4000</v>
      </c>
    </row>
    <row r="8" spans="1:41" ht="18" customHeight="1" x14ac:dyDescent="0.2">
      <c r="A8" s="375"/>
      <c r="B8" s="372"/>
      <c r="C8" s="372"/>
      <c r="D8" s="372"/>
      <c r="E8" s="372"/>
      <c r="F8" s="377"/>
      <c r="G8" s="370"/>
      <c r="H8" s="153" t="s">
        <v>47</v>
      </c>
      <c r="I8" s="180" t="s">
        <v>228</v>
      </c>
      <c r="J8" s="166" t="s">
        <v>229</v>
      </c>
      <c r="K8" s="22" t="s">
        <v>226</v>
      </c>
      <c r="L8" s="22">
        <v>12</v>
      </c>
      <c r="M8" s="22"/>
      <c r="N8" s="22">
        <v>5</v>
      </c>
      <c r="O8" s="18">
        <v>1800</v>
      </c>
      <c r="P8" s="18">
        <v>1800</v>
      </c>
      <c r="Q8" s="200">
        <v>1800</v>
      </c>
      <c r="R8" s="205"/>
      <c r="S8" s="198"/>
      <c r="T8" s="199"/>
      <c r="U8" s="198"/>
      <c r="V8" s="207"/>
      <c r="W8" s="211"/>
      <c r="X8" s="93"/>
      <c r="Y8" s="207"/>
      <c r="Z8" s="210"/>
      <c r="AA8" s="96"/>
      <c r="AB8" s="207"/>
      <c r="AC8" s="269">
        <v>0</v>
      </c>
      <c r="AD8" s="270">
        <v>0</v>
      </c>
      <c r="AE8" s="270">
        <v>0</v>
      </c>
      <c r="AF8" s="270">
        <v>0</v>
      </c>
      <c r="AG8" s="270">
        <v>0</v>
      </c>
      <c r="AH8" s="270">
        <v>0</v>
      </c>
      <c r="AI8" s="270">
        <v>0</v>
      </c>
      <c r="AJ8" s="270">
        <v>0</v>
      </c>
      <c r="AK8" s="270">
        <v>0</v>
      </c>
      <c r="AL8" s="270">
        <v>0</v>
      </c>
      <c r="AM8" s="270">
        <v>0</v>
      </c>
      <c r="AN8" s="270">
        <v>0</v>
      </c>
      <c r="AO8" s="200">
        <v>1800</v>
      </c>
    </row>
    <row r="9" spans="1:41" ht="18" customHeight="1" x14ac:dyDescent="0.2">
      <c r="A9" s="375"/>
      <c r="B9" s="372"/>
      <c r="C9" s="372"/>
      <c r="D9" s="372"/>
      <c r="E9" s="372"/>
      <c r="F9" s="377"/>
      <c r="G9" s="370"/>
      <c r="H9" s="372" t="s">
        <v>51</v>
      </c>
      <c r="I9" s="373" t="s">
        <v>230</v>
      </c>
      <c r="J9" s="164" t="s">
        <v>231</v>
      </c>
      <c r="K9" s="365" t="s">
        <v>226</v>
      </c>
      <c r="L9" s="22">
        <v>12</v>
      </c>
      <c r="M9" s="365"/>
      <c r="N9" s="22">
        <v>20</v>
      </c>
      <c r="O9" s="18">
        <v>1450</v>
      </c>
      <c r="P9" s="18">
        <v>1450</v>
      </c>
      <c r="Q9" s="200">
        <v>1450</v>
      </c>
      <c r="R9" s="205"/>
      <c r="S9" s="92"/>
      <c r="T9" s="93"/>
      <c r="U9" s="94"/>
      <c r="V9" s="207"/>
      <c r="W9" s="210"/>
      <c r="X9" s="95"/>
      <c r="Y9" s="207"/>
      <c r="Z9" s="213"/>
      <c r="AA9" s="93"/>
      <c r="AB9" s="207"/>
      <c r="AC9" s="269">
        <v>0</v>
      </c>
      <c r="AD9" s="270">
        <v>0</v>
      </c>
      <c r="AE9" s="270">
        <v>0</v>
      </c>
      <c r="AF9" s="270">
        <v>0</v>
      </c>
      <c r="AG9" s="270">
        <v>0</v>
      </c>
      <c r="AH9" s="270">
        <v>0</v>
      </c>
      <c r="AI9" s="270">
        <v>0</v>
      </c>
      <c r="AJ9" s="270">
        <v>0</v>
      </c>
      <c r="AK9" s="270">
        <v>0</v>
      </c>
      <c r="AL9" s="270">
        <v>0</v>
      </c>
      <c r="AM9" s="270">
        <v>0</v>
      </c>
      <c r="AN9" s="270">
        <v>0</v>
      </c>
      <c r="AO9" s="200">
        <v>1450</v>
      </c>
    </row>
    <row r="10" spans="1:41" ht="18" customHeight="1" x14ac:dyDescent="0.2">
      <c r="A10" s="375"/>
      <c r="B10" s="372"/>
      <c r="C10" s="372"/>
      <c r="D10" s="372"/>
      <c r="E10" s="372"/>
      <c r="F10" s="377"/>
      <c r="G10" s="370"/>
      <c r="H10" s="372"/>
      <c r="I10" s="373"/>
      <c r="J10" s="164" t="s">
        <v>232</v>
      </c>
      <c r="K10" s="365"/>
      <c r="L10" s="22">
        <v>12</v>
      </c>
      <c r="M10" s="365"/>
      <c r="N10" s="22">
        <v>3</v>
      </c>
      <c r="O10" s="18">
        <v>1000</v>
      </c>
      <c r="P10" s="18">
        <v>1000</v>
      </c>
      <c r="Q10" s="200">
        <v>1000</v>
      </c>
      <c r="R10" s="205"/>
      <c r="S10" s="92"/>
      <c r="T10" s="93"/>
      <c r="U10" s="93"/>
      <c r="V10" s="206"/>
      <c r="W10" s="211"/>
      <c r="X10" s="93"/>
      <c r="Y10" s="207"/>
      <c r="Z10" s="210"/>
      <c r="AA10" s="96"/>
      <c r="AB10" s="207"/>
      <c r="AC10" s="269">
        <v>0</v>
      </c>
      <c r="AD10" s="270">
        <v>0</v>
      </c>
      <c r="AE10" s="270">
        <v>0</v>
      </c>
      <c r="AF10" s="270">
        <v>0</v>
      </c>
      <c r="AG10" s="270">
        <v>0</v>
      </c>
      <c r="AH10" s="270">
        <v>0</v>
      </c>
      <c r="AI10" s="270">
        <v>0</v>
      </c>
      <c r="AJ10" s="270">
        <v>0</v>
      </c>
      <c r="AK10" s="270">
        <v>0</v>
      </c>
      <c r="AL10" s="270">
        <v>0</v>
      </c>
      <c r="AM10" s="270">
        <v>0</v>
      </c>
      <c r="AN10" s="270">
        <v>0</v>
      </c>
      <c r="AO10" s="200">
        <v>1000</v>
      </c>
    </row>
    <row r="11" spans="1:41" ht="18" customHeight="1" x14ac:dyDescent="0.2">
      <c r="A11" s="375"/>
      <c r="B11" s="372"/>
      <c r="C11" s="372"/>
      <c r="D11" s="372"/>
      <c r="E11" s="372"/>
      <c r="F11" s="377"/>
      <c r="G11" s="370"/>
      <c r="H11" s="372" t="s">
        <v>59</v>
      </c>
      <c r="I11" s="363" t="s">
        <v>233</v>
      </c>
      <c r="J11" s="164" t="s">
        <v>234</v>
      </c>
      <c r="K11" s="365" t="s">
        <v>226</v>
      </c>
      <c r="L11" s="365">
        <v>12</v>
      </c>
      <c r="M11" s="194"/>
      <c r="N11" s="22">
        <v>5</v>
      </c>
      <c r="O11" s="18">
        <v>7500</v>
      </c>
      <c r="P11" s="18">
        <v>7500</v>
      </c>
      <c r="Q11" s="200">
        <v>7500</v>
      </c>
      <c r="R11" s="208"/>
      <c r="S11" s="194"/>
      <c r="T11" s="194"/>
      <c r="U11" s="194"/>
      <c r="V11" s="209"/>
      <c r="W11" s="208"/>
      <c r="X11" s="194"/>
      <c r="Y11" s="209"/>
      <c r="Z11" s="208"/>
      <c r="AA11" s="194"/>
      <c r="AB11" s="209"/>
      <c r="AC11" s="269">
        <v>0</v>
      </c>
      <c r="AD11" s="270">
        <v>0</v>
      </c>
      <c r="AE11" s="270">
        <v>0</v>
      </c>
      <c r="AF11" s="270">
        <v>0</v>
      </c>
      <c r="AG11" s="270">
        <v>0</v>
      </c>
      <c r="AH11" s="270">
        <v>0</v>
      </c>
      <c r="AI11" s="270">
        <v>0</v>
      </c>
      <c r="AJ11" s="270">
        <v>0</v>
      </c>
      <c r="AK11" s="270">
        <v>0</v>
      </c>
      <c r="AL11" s="270">
        <v>0</v>
      </c>
      <c r="AM11" s="270">
        <v>0</v>
      </c>
      <c r="AN11" s="270">
        <v>0</v>
      </c>
      <c r="AO11" s="200">
        <v>7500</v>
      </c>
    </row>
    <row r="12" spans="1:41" ht="18" customHeight="1" x14ac:dyDescent="0.2">
      <c r="A12" s="375"/>
      <c r="B12" s="372"/>
      <c r="C12" s="372"/>
      <c r="D12" s="372"/>
      <c r="E12" s="372"/>
      <c r="F12" s="377"/>
      <c r="G12" s="370"/>
      <c r="H12" s="372"/>
      <c r="I12" s="363"/>
      <c r="J12" s="164" t="s">
        <v>235</v>
      </c>
      <c r="K12" s="365"/>
      <c r="L12" s="365"/>
      <c r="M12" s="194"/>
      <c r="N12" s="22">
        <v>10</v>
      </c>
      <c r="O12" s="18">
        <v>10000</v>
      </c>
      <c r="P12" s="18">
        <v>10000</v>
      </c>
      <c r="Q12" s="200">
        <v>10000</v>
      </c>
      <c r="R12" s="208"/>
      <c r="S12" s="194"/>
      <c r="T12" s="194"/>
      <c r="U12" s="194"/>
      <c r="V12" s="209"/>
      <c r="W12" s="208"/>
      <c r="X12" s="194"/>
      <c r="Y12" s="209"/>
      <c r="Z12" s="208"/>
      <c r="AA12" s="194"/>
      <c r="AB12" s="209"/>
      <c r="AC12" s="269">
        <v>0</v>
      </c>
      <c r="AD12" s="270">
        <v>0</v>
      </c>
      <c r="AE12" s="270">
        <v>0</v>
      </c>
      <c r="AF12" s="270">
        <v>0</v>
      </c>
      <c r="AG12" s="270">
        <v>0</v>
      </c>
      <c r="AH12" s="270">
        <v>0</v>
      </c>
      <c r="AI12" s="270">
        <v>0</v>
      </c>
      <c r="AJ12" s="270">
        <v>0</v>
      </c>
      <c r="AK12" s="270">
        <v>0</v>
      </c>
      <c r="AL12" s="270">
        <v>0</v>
      </c>
      <c r="AM12" s="270">
        <v>0</v>
      </c>
      <c r="AN12" s="270">
        <v>0</v>
      </c>
      <c r="AO12" s="200">
        <v>10000</v>
      </c>
    </row>
    <row r="13" spans="1:41" ht="18" customHeight="1" thickBot="1" x14ac:dyDescent="0.25">
      <c r="A13" s="376"/>
      <c r="B13" s="374"/>
      <c r="C13" s="374"/>
      <c r="D13" s="374"/>
      <c r="E13" s="374"/>
      <c r="F13" s="378"/>
      <c r="G13" s="371"/>
      <c r="H13" s="374"/>
      <c r="I13" s="364"/>
      <c r="J13" s="202" t="s">
        <v>236</v>
      </c>
      <c r="K13" s="366"/>
      <c r="L13" s="366"/>
      <c r="M13" s="74"/>
      <c r="N13" s="28">
        <v>5</v>
      </c>
      <c r="O13" s="36">
        <v>3250</v>
      </c>
      <c r="P13" s="36">
        <v>3250</v>
      </c>
      <c r="Q13" s="203">
        <v>3250</v>
      </c>
      <c r="R13" s="133"/>
      <c r="S13" s="74"/>
      <c r="T13" s="134"/>
      <c r="U13" s="74"/>
      <c r="V13" s="136"/>
      <c r="W13" s="133"/>
      <c r="X13" s="135"/>
      <c r="Y13" s="136"/>
      <c r="Z13" s="133"/>
      <c r="AA13" s="74"/>
      <c r="AB13" s="136"/>
      <c r="AC13" s="271">
        <v>0</v>
      </c>
      <c r="AD13" s="272">
        <v>0</v>
      </c>
      <c r="AE13" s="272">
        <v>0</v>
      </c>
      <c r="AF13" s="272">
        <v>0</v>
      </c>
      <c r="AG13" s="272">
        <v>0</v>
      </c>
      <c r="AH13" s="272">
        <v>0</v>
      </c>
      <c r="AI13" s="272">
        <v>0</v>
      </c>
      <c r="AJ13" s="272">
        <v>0</v>
      </c>
      <c r="AK13" s="272">
        <v>0</v>
      </c>
      <c r="AL13" s="272">
        <v>0</v>
      </c>
      <c r="AM13" s="272">
        <v>0</v>
      </c>
      <c r="AN13" s="272">
        <v>0</v>
      </c>
      <c r="AO13" s="203">
        <v>3250</v>
      </c>
    </row>
    <row r="14" spans="1:41" customFormat="1" ht="18" customHeight="1" x14ac:dyDescent="0.25">
      <c r="A14" s="195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6">
        <f t="shared" ref="O14:P14" si="0">SUM(O5:O13)</f>
        <v>35000</v>
      </c>
      <c r="P14" s="196">
        <f t="shared" si="0"/>
        <v>35000</v>
      </c>
      <c r="Q14" s="196">
        <f>SUM(Q5:Q13)</f>
        <v>35000</v>
      </c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6">
        <f>SUM(AC5:AC10)</f>
        <v>0</v>
      </c>
      <c r="AD14" s="196">
        <f>SUM(AD5:AD10)</f>
        <v>0</v>
      </c>
      <c r="AE14" s="196">
        <f>SUM(AE5:AE13)</f>
        <v>0</v>
      </c>
      <c r="AF14" s="196">
        <f>SUM(AF5:AF10)</f>
        <v>0</v>
      </c>
      <c r="AG14" s="196">
        <f>SUM(AG5:AG10)</f>
        <v>0</v>
      </c>
      <c r="AH14" s="196">
        <f>SUM(AH5:AH13)</f>
        <v>0</v>
      </c>
      <c r="AI14" s="196">
        <f>SUM(AI5:AI10)</f>
        <v>0</v>
      </c>
      <c r="AJ14" s="196">
        <f>SUM(AJ4:AJ13)</f>
        <v>8</v>
      </c>
      <c r="AK14" s="196">
        <f>SUM(AK5:AK10)</f>
        <v>0</v>
      </c>
      <c r="AL14" s="196">
        <f>SUM(AL5:AL10)</f>
        <v>0</v>
      </c>
      <c r="AM14" s="196">
        <f>SUM(AM5:AM13)</f>
        <v>0</v>
      </c>
      <c r="AN14" s="196">
        <f>SUM(AN5:AN10)</f>
        <v>0</v>
      </c>
      <c r="AO14" s="196">
        <f t="shared" ref="AO14" si="1">SUM(AO5:AO13)</f>
        <v>35000</v>
      </c>
    </row>
    <row r="15" spans="1:41" customFormat="1" ht="18" customHeight="1" x14ac:dyDescent="0.2"/>
    <row r="16" spans="1:41" customFormat="1" ht="18" customHeight="1" x14ac:dyDescent="0.2"/>
    <row r="17" customFormat="1" ht="18" customHeight="1" x14ac:dyDescent="0.2"/>
    <row r="18" customFormat="1" ht="18" customHeight="1" x14ac:dyDescent="0.2"/>
    <row r="19" customFormat="1" ht="18" customHeight="1" x14ac:dyDescent="0.2"/>
    <row r="20" customFormat="1" ht="18" customHeight="1" x14ac:dyDescent="0.2"/>
    <row r="21" customFormat="1" ht="18" customHeight="1" x14ac:dyDescent="0.2"/>
    <row r="22" customFormat="1" ht="18" customHeight="1" x14ac:dyDescent="0.2"/>
    <row r="23" customFormat="1" ht="18" customHeight="1" x14ac:dyDescent="0.2"/>
    <row r="24" customFormat="1" x14ac:dyDescent="0.2"/>
  </sheetData>
  <mergeCells count="42">
    <mergeCell ref="A1:AO1"/>
    <mergeCell ref="A2:F2"/>
    <mergeCell ref="G2:I2"/>
    <mergeCell ref="J2:AO2"/>
    <mergeCell ref="A3:A4"/>
    <mergeCell ref="B3:B4"/>
    <mergeCell ref="C3:C4"/>
    <mergeCell ref="D3:D4"/>
    <mergeCell ref="E3:E4"/>
    <mergeCell ref="F3:F4"/>
    <mergeCell ref="W3:Y3"/>
    <mergeCell ref="G3:G4"/>
    <mergeCell ref="H3:H4"/>
    <mergeCell ref="I3:I4"/>
    <mergeCell ref="Z3:AB3"/>
    <mergeCell ref="AC3:AN3"/>
    <mergeCell ref="AO3:AO4"/>
    <mergeCell ref="O3:Q3"/>
    <mergeCell ref="R3:V3"/>
    <mergeCell ref="A5:A13"/>
    <mergeCell ref="B5:B13"/>
    <mergeCell ref="C5:C13"/>
    <mergeCell ref="E5:E13"/>
    <mergeCell ref="D5:D13"/>
    <mergeCell ref="K3:K4"/>
    <mergeCell ref="L3:L4"/>
    <mergeCell ref="M3:N3"/>
    <mergeCell ref="H5:H7"/>
    <mergeCell ref="I5:I7"/>
    <mergeCell ref="K5:K7"/>
    <mergeCell ref="J3:J4"/>
    <mergeCell ref="M5:M7"/>
    <mergeCell ref="M9:M10"/>
    <mergeCell ref="H11:H13"/>
    <mergeCell ref="I11:I13"/>
    <mergeCell ref="K11:K13"/>
    <mergeCell ref="F5:F13"/>
    <mergeCell ref="G5:G13"/>
    <mergeCell ref="L11:L13"/>
    <mergeCell ref="H9:H10"/>
    <mergeCell ref="I9:I10"/>
    <mergeCell ref="K9:K10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s q m i d = " 5 c 7 2 b 2 f 3 - 3 c a 8 - 4 0 0 5 - 9 1 5 2 - 8 7 8 c 7 a 7 6 6 6 3 7 "   x m l n s = " h t t p : / / s c h e m a s . m i c r o s o f t . c o m / D a t a M a s h u p " > A A A A A B M D A A B Q S w M E F A A C A A g A S W R I V K p U m L 2 j A A A A 9 Q A A A B I A H A B D b 2 5 m a W c v U G F j a 2 F n Z S 5 4 b W w g o h g A K K A U A A A A A A A A A A A A A A A A A A A A A A A A A A A A h Y 8 x D o I w G I W v Q r r T l r o I + S k x r p K Y k B j X p l R s h G L a Y r m b g 0 f y C m I U d X N 8 3 / u G 9 + 7 X G x R j 1 0 Y X Z Z 3 u T Y 4 S T F G k j O x r b Z o c D f 4 Q L 1 H B Y S v k S T Q q m m T j s t H V O T p 6 f 8 4 I C S H g s M C 9 b Q i j N C H 7 c l P J o + o E + s j 6 v x x r 4 7 w w U i E O u 9 c Y z n C a Y k Y Z p k B m B q U 2 3 5 5 N c 5 / t D 4 T 1 0 P r B K i 5 s X K 2 A z B H I + w J / A F B L A w Q U A A I A C A B J Z E h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W R I V C i K R 7 g O A A A A E Q A A A B M A H A B G b 3 J t d W x h c y 9 T Z W N 0 a W 9 u M S 5 t I K I Y A C i g F A A A A A A A A A A A A A A A A A A A A A A A A A A A A C t O T S 7 J z M 9 T C I b Q h t Y A U E s B A i 0 A F A A C A A g A S W R I V K p U m L 2 j A A A A 9 Q A A A B I A A A A A A A A A A A A A A A A A A A A A A E N v b m Z p Z y 9 Q Y W N r Y W d l L n h t b F B L A Q I t A B Q A A g A I A E l k S F Q P y u m r p A A A A O k A A A A T A A A A A A A A A A A A A A A A A O 8 A A A B b Q 2 9 u d G V u d F 9 U e X B l c 1 0 u e G 1 s U E s B A i 0 A F A A C A A g A S W R I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H V H e 8 D 1 i J O g s I F b v J Q b H 4 A A A A A A g A A A A A A E G Y A A A A B A A A g A A A A l Q u b g e E g F r 6 N a F w q v W I L O p h s 3 L w b A V 8 t r q k c M y s 0 h / E A A A A A D o A A A A A C A A A g A A A A Z O b 5 E e w W 3 S n I 2 T o Q j d o A R H 1 k L A A N H j c 8 9 Y H + z m f A 5 y 1 Q A A A A w x M i 9 J Y 3 W Y P f C l 2 q G K S k x h 6 m e H Y 9 U H 9 Q v 2 P 3 0 7 b L U E 9 G n Q 4 x 6 T 1 F y J v j H Y s s S Q K O G G n K T a h m l p J r J g w Y v / a w E / s t 7 D O m q O v d k / g y s Y 4 D 1 O p A A A A A U N w / c m Q F Z k t I L j S p c Z N V e g r l z + c s 3 3 W j T j U i c D 9 y r j G Z K D L V N v g z R X A V d m V x h P J A c P 6 O X 9 3 6 K C V Z J R D U x 0 M x 4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6A2E231E1DDED4A8669DE3D09F55A47" ma:contentTypeVersion="14" ma:contentTypeDescription="إنشاء مستند جديد." ma:contentTypeScope="" ma:versionID="be953c57c3d543d9d1c01d167a7a2424">
  <xsd:schema xmlns:xsd="http://www.w3.org/2001/XMLSchema" xmlns:xs="http://www.w3.org/2001/XMLSchema" xmlns:p="http://schemas.microsoft.com/office/2006/metadata/properties" xmlns:ns2="db489ced-039d-4360-9954-d3ce8ebc48bc" xmlns:ns3="010d0db9-d8f3-4d15-8491-9739bfe457e6" targetNamespace="http://schemas.microsoft.com/office/2006/metadata/properties" ma:root="true" ma:fieldsID="8431604d544bf5098b5245e974fb3055" ns2:_="" ns3:_="">
    <xsd:import namespace="db489ced-039d-4360-9954-d3ce8ebc48bc"/>
    <xsd:import namespace="010d0db9-d8f3-4d15-8491-9739bfe457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_x0627__x0644__x0642__x064a__x062f_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89ced-039d-4360-9954-d3ce8ebc4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627__x0644__x0642__x064a__x062f_" ma:index="21" ma:displayName="القيد" ma:default="0" ma:format="Dropdown" ma:internalName="_x0627__x0644__x0642__x064a__x062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d0db9-d8f3-4d15-8491-9739bfe45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مشتركة مع تفاصيل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627__x0644__x0642__x064a__x062f_ xmlns="db489ced-039d-4360-9954-d3ce8ebc48bc">false</_x0627__x0644__x0642__x064a__x062f_>
  </documentManagement>
</p:properties>
</file>

<file path=customXml/itemProps1.xml><?xml version="1.0" encoding="utf-8"?>
<ds:datastoreItem xmlns:ds="http://schemas.openxmlformats.org/officeDocument/2006/customXml" ds:itemID="{07A7C82B-481A-4FCE-9EBC-49FBA3B501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CD70EA-7F18-411F-B36B-36E37753C0A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3DB9969-7A3D-44B8-A1FD-305A50B702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489ced-039d-4360-9954-d3ce8ebc48bc"/>
    <ds:schemaRef ds:uri="010d0db9-d8f3-4d15-8491-9739bfe45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4C0F0F-9653-479B-A4E2-4A83B11C62B5}">
  <ds:schemaRefs>
    <ds:schemaRef ds:uri="http://www.w3.org/XML/1998/namespace"/>
    <ds:schemaRef ds:uri="db489ced-039d-4360-9954-d3ce8ebc48bc"/>
    <ds:schemaRef ds:uri="010d0db9-d8f3-4d15-8491-9739bfe457e6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7</vt:i4>
      </vt:variant>
    </vt:vector>
  </HeadingPairs>
  <TitlesOfParts>
    <vt:vector size="7" baseType="lpstr">
      <vt:lpstr>إدارة التنمية الاجتماعية</vt:lpstr>
      <vt:lpstr>إدارة البرامج والتمكين</vt:lpstr>
      <vt:lpstr>Sheet1</vt:lpstr>
      <vt:lpstr>خطة الحوكمة</vt:lpstr>
      <vt:lpstr>خطة تنمية الادارة المالية </vt:lpstr>
      <vt:lpstr>خطة الاتصال المؤسسي</vt:lpstr>
      <vt:lpstr>خطة تقنية المعلومات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Abdulhadi</dc:creator>
  <cp:keywords/>
  <dc:description/>
  <cp:lastModifiedBy>أمين عواض العتيبي</cp:lastModifiedBy>
  <cp:revision/>
  <cp:lastPrinted>2022-05-31T12:51:14Z</cp:lastPrinted>
  <dcterms:created xsi:type="dcterms:W3CDTF">2021-12-21T08:34:56Z</dcterms:created>
  <dcterms:modified xsi:type="dcterms:W3CDTF">2023-11-23T16:51:38Z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0x01010076A2E231E1DDED4A8669DE3D09F55A47</vt:lpwstr>
  </property>
</Properties>
</file>